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cppc-my.sharepoint.com/personal/kui_zhao_ppd_mncppc_org/Documents/Zhao/Economic Development/Empl Report/"/>
    </mc:Choice>
  </mc:AlternateContent>
  <xr:revisionPtr revIDLastSave="1425" documentId="8_{40DCC687-DFC7-435C-8627-20EEBE24D8BA}" xr6:coauthVersionLast="47" xr6:coauthVersionMax="47" xr10:uidLastSave="{780EB17F-A9D4-4578-ABDB-9396245F9892}"/>
  <bookViews>
    <workbookView xWindow="-108" yWindow="-108" windowWidth="23256" windowHeight="12576" activeTab="2" xr2:uid="{96DE2ABD-5859-49BE-8AD0-544C31E36D97}"/>
  </bookViews>
  <sheets>
    <sheet name="Tables 1_2 Charts 1_2" sheetId="1" r:id="rId1"/>
    <sheet name="Tables 3_5" sheetId="2" r:id="rId2"/>
    <sheet name="Table 6" sheetId="4" r:id="rId3"/>
    <sheet name="Table 7" sheetId="3" r:id="rId4"/>
    <sheet name="Table 8" sheetId="7" r:id="rId5"/>
    <sheet name="Charts 3_4" sheetId="8" r:id="rId6"/>
    <sheet name="Table 9" sheetId="9" r:id="rId7"/>
    <sheet name="Table 10" sheetId="13" r:id="rId8"/>
    <sheet name="Table 11" sheetId="10" r:id="rId9"/>
    <sheet name="Table 12" sheetId="11" r:id="rId10"/>
    <sheet name="Table 13" sheetId="12" r:id="rId11"/>
    <sheet name="Table 14" sheetId="15" r:id="rId12"/>
    <sheet name="Tables 15_16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6" l="1"/>
  <c r="O8" i="16" s="1"/>
  <c r="N9" i="16"/>
  <c r="O9" i="16"/>
  <c r="N10" i="16"/>
  <c r="O10" i="16"/>
  <c r="N11" i="16"/>
  <c r="O11" i="16"/>
  <c r="N12" i="16"/>
  <c r="O12" i="16"/>
  <c r="N7" i="16"/>
  <c r="O7" i="16" s="1"/>
  <c r="F8" i="16"/>
  <c r="G8" i="16" s="1"/>
  <c r="F9" i="16"/>
  <c r="G9" i="16" s="1"/>
  <c r="F10" i="16"/>
  <c r="G10" i="16"/>
  <c r="F11" i="16"/>
  <c r="G11" i="16"/>
  <c r="F12" i="16"/>
  <c r="G12" i="16" s="1"/>
  <c r="F13" i="16"/>
  <c r="G13" i="16" s="1"/>
  <c r="F14" i="16"/>
  <c r="G14" i="16"/>
  <c r="F15" i="16"/>
  <c r="G15" i="16"/>
  <c r="F16" i="16"/>
  <c r="G16" i="16" s="1"/>
  <c r="F17" i="16"/>
  <c r="G17" i="16" s="1"/>
  <c r="F18" i="16"/>
  <c r="G18" i="16"/>
  <c r="F7" i="16"/>
  <c r="G7" i="16" s="1"/>
  <c r="G54" i="15"/>
  <c r="F54" i="15"/>
  <c r="F53" i="15"/>
  <c r="G53" i="15" s="1"/>
  <c r="F52" i="15"/>
  <c r="G52" i="15" s="1"/>
  <c r="F51" i="15"/>
  <c r="G51" i="15" s="1"/>
  <c r="G50" i="15"/>
  <c r="F50" i="15"/>
  <c r="F47" i="15"/>
  <c r="G47" i="15" s="1"/>
  <c r="F46" i="15"/>
  <c r="G46" i="15" s="1"/>
  <c r="F45" i="15"/>
  <c r="G45" i="15" s="1"/>
  <c r="G44" i="15"/>
  <c r="F44" i="15"/>
  <c r="F43" i="15"/>
  <c r="G43" i="15" s="1"/>
  <c r="F42" i="15"/>
  <c r="G42" i="15" s="1"/>
  <c r="F41" i="15"/>
  <c r="G41" i="15" s="1"/>
  <c r="G38" i="15"/>
  <c r="F38" i="15"/>
  <c r="F37" i="15"/>
  <c r="G37" i="15" s="1"/>
  <c r="F36" i="15"/>
  <c r="G36" i="15" s="1"/>
  <c r="F35" i="15"/>
  <c r="G35" i="15" s="1"/>
  <c r="G34" i="15"/>
  <c r="F34" i="15"/>
  <c r="F33" i="15"/>
  <c r="G33" i="15" s="1"/>
  <c r="F32" i="15"/>
  <c r="G32" i="15" s="1"/>
  <c r="F31" i="15"/>
  <c r="G31" i="15" s="1"/>
  <c r="G30" i="15"/>
  <c r="F30" i="15"/>
  <c r="F29" i="15"/>
  <c r="G29" i="15" s="1"/>
  <c r="F28" i="15"/>
  <c r="G28" i="15" s="1"/>
  <c r="F27" i="15"/>
  <c r="G27" i="15" s="1"/>
  <c r="G26" i="15"/>
  <c r="F26" i="15"/>
  <c r="F25" i="15"/>
  <c r="G25" i="15" s="1"/>
  <c r="F24" i="15"/>
  <c r="G24" i="15" s="1"/>
  <c r="F23" i="15"/>
  <c r="G23" i="15" s="1"/>
  <c r="G22" i="15"/>
  <c r="F22" i="15"/>
  <c r="F21" i="15"/>
  <c r="G21" i="15" s="1"/>
  <c r="F20" i="15"/>
  <c r="G20" i="15" s="1"/>
  <c r="F19" i="15"/>
  <c r="G19" i="15" s="1"/>
  <c r="G16" i="15"/>
  <c r="F16" i="15"/>
  <c r="F15" i="15"/>
  <c r="G15" i="15" s="1"/>
  <c r="F14" i="15"/>
  <c r="G14" i="15" s="1"/>
  <c r="F11" i="15"/>
  <c r="G11" i="15" s="1"/>
  <c r="G10" i="15"/>
  <c r="F10" i="15"/>
  <c r="F9" i="15"/>
  <c r="G9" i="15" s="1"/>
  <c r="F6" i="15"/>
  <c r="G6" i="15" s="1"/>
  <c r="F51" i="12"/>
  <c r="G51" i="12" s="1"/>
  <c r="F50" i="12"/>
  <c r="G50" i="12" s="1"/>
  <c r="F49" i="12"/>
  <c r="G49" i="12" s="1"/>
  <c r="F47" i="12"/>
  <c r="G47" i="12" s="1"/>
  <c r="F46" i="12"/>
  <c r="G46" i="12" s="1"/>
  <c r="F45" i="12"/>
  <c r="G45" i="12" s="1"/>
  <c r="F43" i="12"/>
  <c r="G43" i="12" s="1"/>
  <c r="G38" i="12"/>
  <c r="F38" i="12"/>
  <c r="F37" i="12"/>
  <c r="G37" i="12" s="1"/>
  <c r="F36" i="12"/>
  <c r="G36" i="12" s="1"/>
  <c r="F34" i="12"/>
  <c r="G34" i="12" s="1"/>
  <c r="F33" i="12"/>
  <c r="G33" i="12" s="1"/>
  <c r="F32" i="12"/>
  <c r="G32" i="12" s="1"/>
  <c r="F30" i="12"/>
  <c r="G30" i="12" s="1"/>
  <c r="F25" i="12"/>
  <c r="G25" i="12" s="1"/>
  <c r="F24" i="12"/>
  <c r="G24" i="12" s="1"/>
  <c r="F23" i="12"/>
  <c r="G23" i="12" s="1"/>
  <c r="F21" i="12"/>
  <c r="G21" i="12" s="1"/>
  <c r="F20" i="12"/>
  <c r="G20" i="12" s="1"/>
  <c r="F19" i="12"/>
  <c r="G19" i="12" s="1"/>
  <c r="F17" i="12"/>
  <c r="G17" i="12" s="1"/>
  <c r="F8" i="12"/>
  <c r="G8" i="12" s="1"/>
  <c r="F9" i="12"/>
  <c r="G9" i="12" s="1"/>
  <c r="F10" i="12"/>
  <c r="G10" i="12"/>
  <c r="F11" i="12"/>
  <c r="G11" i="12"/>
  <c r="F12" i="12"/>
  <c r="G12" i="12" s="1"/>
  <c r="F7" i="12"/>
  <c r="G7" i="12" s="1"/>
  <c r="O66" i="11"/>
  <c r="P66" i="11" s="1"/>
  <c r="O65" i="11"/>
  <c r="P65" i="11" s="1"/>
  <c r="O64" i="11"/>
  <c r="P64" i="11" s="1"/>
  <c r="O63" i="11"/>
  <c r="P63" i="11" s="1"/>
  <c r="O62" i="11"/>
  <c r="P62" i="11" s="1"/>
  <c r="O61" i="11"/>
  <c r="P61" i="11" s="1"/>
  <c r="O60" i="11"/>
  <c r="P60" i="11" s="1"/>
  <c r="O59" i="11"/>
  <c r="P59" i="11" s="1"/>
  <c r="O58" i="11"/>
  <c r="P58" i="11" s="1"/>
  <c r="O57" i="11"/>
  <c r="P57" i="11" s="1"/>
  <c r="O56" i="11"/>
  <c r="P56" i="11" s="1"/>
  <c r="O55" i="11"/>
  <c r="P55" i="11" s="1"/>
  <c r="F57" i="11"/>
  <c r="G57" i="11" s="1"/>
  <c r="F58" i="11"/>
  <c r="G58" i="11" s="1"/>
  <c r="F59" i="11"/>
  <c r="G59" i="11" s="1"/>
  <c r="F60" i="11"/>
  <c r="G60" i="11" s="1"/>
  <c r="F61" i="11"/>
  <c r="G61" i="11" s="1"/>
  <c r="F62" i="11"/>
  <c r="G62" i="11" s="1"/>
  <c r="F63" i="11"/>
  <c r="G63" i="11" s="1"/>
  <c r="F64" i="11"/>
  <c r="G64" i="11"/>
  <c r="F65" i="11"/>
  <c r="G65" i="11" s="1"/>
  <c r="F66" i="11"/>
  <c r="G66" i="11" s="1"/>
  <c r="O50" i="11"/>
  <c r="P50" i="11" s="1"/>
  <c r="O49" i="11"/>
  <c r="P49" i="11" s="1"/>
  <c r="O48" i="11"/>
  <c r="P48" i="11" s="1"/>
  <c r="P47" i="11"/>
  <c r="O47" i="11"/>
  <c r="O46" i="11"/>
  <c r="P46" i="11" s="1"/>
  <c r="O45" i="11"/>
  <c r="P45" i="11" s="1"/>
  <c r="O44" i="11"/>
  <c r="P44" i="11" s="1"/>
  <c r="P43" i="11"/>
  <c r="O43" i="11"/>
  <c r="O42" i="11"/>
  <c r="P42" i="11" s="1"/>
  <c r="O41" i="11"/>
  <c r="P41" i="11" s="1"/>
  <c r="O40" i="11"/>
  <c r="P40" i="11" s="1"/>
  <c r="P39" i="11"/>
  <c r="O39" i="11"/>
  <c r="F41" i="11"/>
  <c r="G41" i="11" s="1"/>
  <c r="F42" i="11"/>
  <c r="G42" i="11" s="1"/>
  <c r="F43" i="11"/>
  <c r="G43" i="11" s="1"/>
  <c r="F44" i="11"/>
  <c r="G44" i="11"/>
  <c r="F45" i="11"/>
  <c r="G45" i="11" s="1"/>
  <c r="F46" i="11"/>
  <c r="G46" i="11" s="1"/>
  <c r="F47" i="11"/>
  <c r="G47" i="11" s="1"/>
  <c r="F48" i="11"/>
  <c r="G48" i="11"/>
  <c r="F49" i="11"/>
  <c r="G49" i="11" s="1"/>
  <c r="F50" i="11"/>
  <c r="G50" i="11" s="1"/>
  <c r="O34" i="11"/>
  <c r="P34" i="11" s="1"/>
  <c r="O33" i="11"/>
  <c r="P33" i="11" s="1"/>
  <c r="O32" i="11"/>
  <c r="P32" i="11" s="1"/>
  <c r="O31" i="11"/>
  <c r="P31" i="11" s="1"/>
  <c r="O30" i="11"/>
  <c r="P30" i="11" s="1"/>
  <c r="O29" i="11"/>
  <c r="P29" i="11" s="1"/>
  <c r="O28" i="11"/>
  <c r="P28" i="11" s="1"/>
  <c r="O27" i="11"/>
  <c r="P27" i="11" s="1"/>
  <c r="O26" i="11"/>
  <c r="P26" i="11" s="1"/>
  <c r="O25" i="11"/>
  <c r="P25" i="11" s="1"/>
  <c r="O24" i="11"/>
  <c r="P24" i="11" s="1"/>
  <c r="O23" i="11"/>
  <c r="P23" i="11" s="1"/>
  <c r="F24" i="11"/>
  <c r="G24" i="11" s="1"/>
  <c r="F25" i="11"/>
  <c r="G25" i="11" s="1"/>
  <c r="F26" i="11"/>
  <c r="G26" i="11" s="1"/>
  <c r="F27" i="11"/>
  <c r="G27" i="11"/>
  <c r="F28" i="11"/>
  <c r="G28" i="11" s="1"/>
  <c r="F29" i="11"/>
  <c r="G29" i="11" s="1"/>
  <c r="F30" i="11"/>
  <c r="G30" i="11" s="1"/>
  <c r="F31" i="11"/>
  <c r="G31" i="11"/>
  <c r="F32" i="11"/>
  <c r="G32" i="11" s="1"/>
  <c r="F33" i="11"/>
  <c r="G33" i="11" s="1"/>
  <c r="F34" i="11"/>
  <c r="G34" i="11" s="1"/>
  <c r="P18" i="11"/>
  <c r="O18" i="11"/>
  <c r="P17" i="11"/>
  <c r="O17" i="11"/>
  <c r="P16" i="11"/>
  <c r="O16" i="11"/>
  <c r="O15" i="11"/>
  <c r="P15" i="11" s="1"/>
  <c r="P14" i="11"/>
  <c r="O14" i="11"/>
  <c r="P13" i="11"/>
  <c r="O13" i="11"/>
  <c r="P12" i="11"/>
  <c r="O12" i="11"/>
  <c r="O11" i="11"/>
  <c r="P11" i="11" s="1"/>
  <c r="P10" i="11"/>
  <c r="O10" i="11"/>
  <c r="P9" i="11"/>
  <c r="O9" i="11"/>
  <c r="P8" i="11"/>
  <c r="O8" i="11"/>
  <c r="O7" i="11"/>
  <c r="P7" i="11" s="1"/>
  <c r="F9" i="11"/>
  <c r="G9" i="11" s="1"/>
  <c r="F10" i="11"/>
  <c r="G10" i="11" s="1"/>
  <c r="F11" i="11"/>
  <c r="G11" i="11" s="1"/>
  <c r="F12" i="11"/>
  <c r="G12" i="11"/>
  <c r="F13" i="11"/>
  <c r="G13" i="11" s="1"/>
  <c r="F14" i="11"/>
  <c r="G14" i="11" s="1"/>
  <c r="F15" i="11"/>
  <c r="G15" i="11" s="1"/>
  <c r="F16" i="11"/>
  <c r="G16" i="11"/>
  <c r="F17" i="11"/>
  <c r="G17" i="11" s="1"/>
  <c r="F18" i="11"/>
  <c r="G18" i="11" s="1"/>
  <c r="P38" i="10"/>
  <c r="O38" i="10"/>
  <c r="O37" i="10"/>
  <c r="P37" i="10" s="1"/>
  <c r="O36" i="10"/>
  <c r="P36" i="10" s="1"/>
  <c r="O35" i="10"/>
  <c r="P35" i="10" s="1"/>
  <c r="P34" i="10"/>
  <c r="O34" i="10"/>
  <c r="O29" i="10"/>
  <c r="P29" i="10" s="1"/>
  <c r="O28" i="10"/>
  <c r="P28" i="10" s="1"/>
  <c r="O27" i="10"/>
  <c r="P27" i="10" s="1"/>
  <c r="O26" i="10"/>
  <c r="P26" i="10" s="1"/>
  <c r="O25" i="10"/>
  <c r="P25" i="10" s="1"/>
  <c r="P20" i="10"/>
  <c r="O20" i="10"/>
  <c r="O19" i="10"/>
  <c r="P19" i="10" s="1"/>
  <c r="P18" i="10"/>
  <c r="O18" i="10"/>
  <c r="O17" i="10"/>
  <c r="P17" i="10" s="1"/>
  <c r="P16" i="10"/>
  <c r="O16" i="10"/>
  <c r="P11" i="10"/>
  <c r="O11" i="10"/>
  <c r="P10" i="10"/>
  <c r="O10" i="10"/>
  <c r="O9" i="10"/>
  <c r="P9" i="10" s="1"/>
  <c r="O8" i="10"/>
  <c r="P8" i="10" s="1"/>
  <c r="P7" i="10"/>
  <c r="O7" i="10"/>
  <c r="F38" i="10"/>
  <c r="G38" i="10" s="1"/>
  <c r="G37" i="10"/>
  <c r="F37" i="10"/>
  <c r="F36" i="10"/>
  <c r="G36" i="10" s="1"/>
  <c r="F35" i="10"/>
  <c r="G35" i="10" s="1"/>
  <c r="F34" i="10"/>
  <c r="G34" i="10" s="1"/>
  <c r="F29" i="10"/>
  <c r="G29" i="10" s="1"/>
  <c r="F28" i="10"/>
  <c r="G28" i="10" s="1"/>
  <c r="F27" i="10"/>
  <c r="G27" i="10" s="1"/>
  <c r="F26" i="10"/>
  <c r="G26" i="10" s="1"/>
  <c r="F25" i="10"/>
  <c r="G25" i="10" s="1"/>
  <c r="F20" i="10"/>
  <c r="G20" i="10" s="1"/>
  <c r="F19" i="10"/>
  <c r="G19" i="10" s="1"/>
  <c r="F18" i="10"/>
  <c r="G18" i="10" s="1"/>
  <c r="F17" i="10"/>
  <c r="G17" i="10" s="1"/>
  <c r="F16" i="10"/>
  <c r="G16" i="10" s="1"/>
  <c r="F9" i="10"/>
  <c r="G9" i="10" s="1"/>
  <c r="F10" i="10"/>
  <c r="G10" i="10" s="1"/>
  <c r="F11" i="10"/>
  <c r="G11" i="10" s="1"/>
  <c r="F56" i="11"/>
  <c r="G56" i="11" s="1"/>
  <c r="F55" i="11"/>
  <c r="G55" i="11" s="1"/>
  <c r="F40" i="11"/>
  <c r="G40" i="11" s="1"/>
  <c r="F39" i="11"/>
  <c r="G39" i="11" s="1"/>
  <c r="F23" i="11"/>
  <c r="G23" i="11" s="1"/>
  <c r="F8" i="11"/>
  <c r="G8" i="11" s="1"/>
  <c r="F7" i="11"/>
  <c r="G7" i="11" s="1"/>
  <c r="F8" i="10"/>
  <c r="G8" i="10" s="1"/>
  <c r="F7" i="10"/>
  <c r="G7" i="10" s="1"/>
  <c r="F54" i="13"/>
  <c r="G54" i="13" s="1"/>
  <c r="F53" i="13"/>
  <c r="G53" i="13" s="1"/>
  <c r="F52" i="13"/>
  <c r="G52" i="13" s="1"/>
  <c r="F51" i="13"/>
  <c r="G51" i="13" s="1"/>
  <c r="F50" i="13"/>
  <c r="G50" i="13" s="1"/>
  <c r="F47" i="13"/>
  <c r="G47" i="13" s="1"/>
  <c r="F46" i="13"/>
  <c r="G46" i="13" s="1"/>
  <c r="F45" i="13"/>
  <c r="G45" i="13" s="1"/>
  <c r="F44" i="13"/>
  <c r="G44" i="13" s="1"/>
  <c r="F43" i="13"/>
  <c r="G43" i="13" s="1"/>
  <c r="F42" i="13"/>
  <c r="G42" i="13" s="1"/>
  <c r="F41" i="13"/>
  <c r="G41" i="13" s="1"/>
  <c r="F38" i="13"/>
  <c r="G38" i="13" s="1"/>
  <c r="F37" i="13"/>
  <c r="G37" i="13" s="1"/>
  <c r="F36" i="13"/>
  <c r="G36" i="13" s="1"/>
  <c r="F35" i="13"/>
  <c r="G35" i="13" s="1"/>
  <c r="F34" i="13"/>
  <c r="G34" i="13" s="1"/>
  <c r="F33" i="13"/>
  <c r="G33" i="13" s="1"/>
  <c r="F32" i="13"/>
  <c r="G32" i="13" s="1"/>
  <c r="F31" i="13"/>
  <c r="G31" i="13" s="1"/>
  <c r="F30" i="13"/>
  <c r="G30" i="13" s="1"/>
  <c r="F29" i="13"/>
  <c r="G29" i="13" s="1"/>
  <c r="F28" i="13"/>
  <c r="G28" i="13" s="1"/>
  <c r="F27" i="13"/>
  <c r="G27" i="13" s="1"/>
  <c r="F26" i="13"/>
  <c r="G26" i="13" s="1"/>
  <c r="F25" i="13"/>
  <c r="G25" i="13" s="1"/>
  <c r="F24" i="13"/>
  <c r="G24" i="13" s="1"/>
  <c r="F23" i="13"/>
  <c r="G23" i="13" s="1"/>
  <c r="F22" i="13"/>
  <c r="G22" i="13" s="1"/>
  <c r="F21" i="13"/>
  <c r="G21" i="13" s="1"/>
  <c r="F20" i="13"/>
  <c r="G20" i="13" s="1"/>
  <c r="F19" i="13"/>
  <c r="G19" i="13" s="1"/>
  <c r="F16" i="13"/>
  <c r="G16" i="13" s="1"/>
  <c r="F15" i="13"/>
  <c r="G15" i="13" s="1"/>
  <c r="F14" i="13"/>
  <c r="G14" i="13" s="1"/>
  <c r="F11" i="13"/>
  <c r="G11" i="13" s="1"/>
  <c r="F10" i="13"/>
  <c r="G10" i="13" s="1"/>
  <c r="G9" i="13"/>
  <c r="F9" i="13"/>
  <c r="G6" i="13"/>
  <c r="F6" i="13"/>
  <c r="M27" i="7" l="1"/>
  <c r="M26" i="7"/>
  <c r="M25" i="7"/>
  <c r="M24" i="7"/>
  <c r="M23" i="7"/>
  <c r="M22" i="7"/>
  <c r="N22" i="7" s="1"/>
  <c r="M21" i="7"/>
  <c r="N21" i="7" s="1"/>
  <c r="N24" i="7"/>
  <c r="N25" i="7"/>
  <c r="N27" i="7"/>
  <c r="M19" i="7"/>
  <c r="N19" i="7" s="1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L53" i="9"/>
  <c r="K53" i="9"/>
  <c r="J53" i="9"/>
  <c r="I53" i="9"/>
  <c r="H53" i="9"/>
  <c r="G53" i="9"/>
  <c r="F53" i="9"/>
  <c r="E53" i="9"/>
  <c r="D53" i="9"/>
  <c r="C53" i="9"/>
  <c r="B53" i="9"/>
  <c r="M52" i="9"/>
  <c r="L52" i="9"/>
  <c r="K52" i="9"/>
  <c r="J52" i="9"/>
  <c r="I52" i="9"/>
  <c r="H52" i="9"/>
  <c r="G52" i="9"/>
  <c r="F52" i="9"/>
  <c r="E52" i="9"/>
  <c r="D52" i="9"/>
  <c r="C52" i="9"/>
  <c r="B52" i="9"/>
  <c r="M51" i="9"/>
  <c r="L51" i="9"/>
  <c r="K51" i="9"/>
  <c r="J51" i="9"/>
  <c r="I51" i="9"/>
  <c r="H51" i="9"/>
  <c r="G51" i="9"/>
  <c r="F51" i="9"/>
  <c r="E51" i="9"/>
  <c r="D51" i="9"/>
  <c r="C51" i="9"/>
  <c r="B51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C33" i="9"/>
  <c r="D33" i="9"/>
  <c r="E33" i="9"/>
  <c r="F33" i="9"/>
  <c r="G33" i="9"/>
  <c r="H33" i="9"/>
  <c r="I33" i="9"/>
  <c r="J33" i="9"/>
  <c r="K33" i="9"/>
  <c r="L33" i="9"/>
  <c r="M33" i="9"/>
  <c r="B33" i="9"/>
  <c r="N26" i="7"/>
  <c r="N23" i="7"/>
  <c r="L27" i="7"/>
  <c r="K27" i="7"/>
  <c r="J27" i="7"/>
  <c r="I27" i="7"/>
  <c r="H27" i="7"/>
  <c r="G27" i="7"/>
  <c r="F27" i="7"/>
  <c r="E27" i="7"/>
  <c r="D27" i="7"/>
  <c r="C27" i="7"/>
  <c r="L26" i="7"/>
  <c r="K26" i="7"/>
  <c r="J26" i="7"/>
  <c r="I26" i="7"/>
  <c r="H26" i="7"/>
  <c r="G26" i="7"/>
  <c r="F26" i="7"/>
  <c r="E26" i="7"/>
  <c r="D26" i="7"/>
  <c r="C26" i="7"/>
  <c r="L25" i="7"/>
  <c r="K25" i="7"/>
  <c r="J25" i="7"/>
  <c r="I25" i="7"/>
  <c r="H25" i="7"/>
  <c r="G25" i="7"/>
  <c r="F25" i="7"/>
  <c r="E25" i="7"/>
  <c r="D25" i="7"/>
  <c r="C25" i="7"/>
  <c r="L24" i="7"/>
  <c r="K24" i="7"/>
  <c r="J24" i="7"/>
  <c r="I24" i="7"/>
  <c r="H24" i="7"/>
  <c r="G24" i="7"/>
  <c r="F24" i="7"/>
  <c r="E24" i="7"/>
  <c r="D24" i="7"/>
  <c r="C24" i="7"/>
  <c r="L23" i="7"/>
  <c r="K23" i="7"/>
  <c r="J23" i="7"/>
  <c r="I23" i="7"/>
  <c r="H23" i="7"/>
  <c r="G23" i="7"/>
  <c r="F23" i="7"/>
  <c r="E23" i="7"/>
  <c r="D23" i="7"/>
  <c r="C23" i="7"/>
  <c r="L22" i="7"/>
  <c r="K22" i="7"/>
  <c r="J22" i="7"/>
  <c r="I22" i="7"/>
  <c r="H22" i="7"/>
  <c r="G22" i="7"/>
  <c r="F22" i="7"/>
  <c r="E22" i="7"/>
  <c r="D22" i="7"/>
  <c r="C22" i="7"/>
  <c r="L21" i="7"/>
  <c r="K21" i="7"/>
  <c r="J21" i="7"/>
  <c r="I21" i="7"/>
  <c r="H21" i="7"/>
  <c r="G21" i="7"/>
  <c r="F21" i="7"/>
  <c r="E21" i="7"/>
  <c r="D21" i="7"/>
  <c r="C21" i="7"/>
  <c r="D19" i="7"/>
  <c r="E19" i="7"/>
  <c r="F19" i="7"/>
  <c r="G19" i="7"/>
  <c r="H19" i="7"/>
  <c r="I19" i="7"/>
  <c r="J19" i="7"/>
  <c r="K19" i="7"/>
  <c r="L19" i="7"/>
  <c r="C19" i="7"/>
  <c r="M9" i="7"/>
  <c r="N9" i="7"/>
  <c r="M10" i="7"/>
  <c r="N10" i="7"/>
  <c r="M11" i="7"/>
  <c r="N11" i="7"/>
  <c r="M12" i="7"/>
  <c r="N12" i="7"/>
  <c r="M13" i="7"/>
  <c r="N13" i="7"/>
  <c r="M14" i="7"/>
  <c r="N14" i="7"/>
  <c r="N8" i="7"/>
  <c r="M8" i="7"/>
  <c r="C13" i="2"/>
  <c r="D13" i="2"/>
  <c r="E13" i="2"/>
  <c r="F13" i="2"/>
  <c r="G13" i="2"/>
  <c r="H13" i="2"/>
  <c r="I13" i="2"/>
  <c r="J13" i="2"/>
  <c r="K13" i="2"/>
  <c r="L13" i="2"/>
  <c r="B13" i="2"/>
  <c r="AL17" i="2"/>
  <c r="AK17" i="2"/>
  <c r="AJ17" i="2"/>
  <c r="AI17" i="2"/>
  <c r="AH17" i="2"/>
  <c r="AG17" i="2"/>
  <c r="AF17" i="2"/>
  <c r="AE17" i="2"/>
  <c r="AD17" i="2"/>
  <c r="AC17" i="2"/>
  <c r="AB17" i="2"/>
  <c r="AL16" i="2"/>
  <c r="AK16" i="2"/>
  <c r="AJ16" i="2"/>
  <c r="AI16" i="2"/>
  <c r="AH16" i="2"/>
  <c r="AG16" i="2"/>
  <c r="AF16" i="2"/>
  <c r="AE16" i="2"/>
  <c r="AD16" i="2"/>
  <c r="AC16" i="2"/>
  <c r="AB16" i="2"/>
  <c r="AL15" i="2"/>
  <c r="AK15" i="2"/>
  <c r="AJ15" i="2"/>
  <c r="AI15" i="2"/>
  <c r="AH15" i="2"/>
  <c r="AG15" i="2"/>
  <c r="AF15" i="2"/>
  <c r="AE15" i="2"/>
  <c r="AD15" i="2"/>
  <c r="AC15" i="2"/>
  <c r="AB15" i="2"/>
  <c r="AL14" i="2"/>
  <c r="AK14" i="2"/>
  <c r="AJ14" i="2"/>
  <c r="AI14" i="2"/>
  <c r="AH14" i="2"/>
  <c r="AG14" i="2"/>
  <c r="AF14" i="2"/>
  <c r="AE14" i="2"/>
  <c r="AD14" i="2"/>
  <c r="AC14" i="2"/>
  <c r="AB14" i="2"/>
  <c r="AL13" i="2"/>
  <c r="AK13" i="2"/>
  <c r="AJ13" i="2"/>
  <c r="AI13" i="2"/>
  <c r="AH13" i="2"/>
  <c r="AG13" i="2"/>
  <c r="AF13" i="2"/>
  <c r="AE13" i="2"/>
  <c r="AD13" i="2"/>
  <c r="AC13" i="2"/>
  <c r="AB13" i="2"/>
  <c r="Q6" i="4"/>
  <c r="AA6" i="4" s="1"/>
  <c r="AB6" i="4" s="1"/>
  <c r="R6" i="4"/>
  <c r="S6" i="4"/>
  <c r="T6" i="4"/>
  <c r="U6" i="4"/>
  <c r="V6" i="4"/>
  <c r="W6" i="4"/>
  <c r="X6" i="4"/>
  <c r="Y6" i="4"/>
  <c r="Z6" i="4"/>
  <c r="Q8" i="4"/>
  <c r="R8" i="4"/>
  <c r="AA8" i="4" s="1"/>
  <c r="AB8" i="4" s="1"/>
  <c r="S8" i="4"/>
  <c r="T8" i="4"/>
  <c r="U8" i="4"/>
  <c r="V8" i="4"/>
  <c r="W8" i="4"/>
  <c r="X8" i="4"/>
  <c r="Y8" i="4"/>
  <c r="Z8" i="4"/>
  <c r="Q9" i="4"/>
  <c r="AA9" i="4" s="1"/>
  <c r="AB9" i="4" s="1"/>
  <c r="R9" i="4"/>
  <c r="S9" i="4"/>
  <c r="T9" i="4"/>
  <c r="U9" i="4"/>
  <c r="V9" i="4"/>
  <c r="W9" i="4"/>
  <c r="X9" i="4"/>
  <c r="Y9" i="4"/>
  <c r="Z9" i="4"/>
  <c r="Q10" i="4"/>
  <c r="AA10" i="4" s="1"/>
  <c r="AB10" i="4" s="1"/>
  <c r="R10" i="4"/>
  <c r="S10" i="4"/>
  <c r="T10" i="4"/>
  <c r="U10" i="4"/>
  <c r="V10" i="4"/>
  <c r="W10" i="4"/>
  <c r="X10" i="4"/>
  <c r="Y10" i="4"/>
  <c r="Z10" i="4"/>
  <c r="Q11" i="4"/>
  <c r="AA11" i="4" s="1"/>
  <c r="AB11" i="4" s="1"/>
  <c r="R11" i="4"/>
  <c r="Q12" i="4"/>
  <c r="AA12" i="4" s="1"/>
  <c r="AB12" i="4" s="1"/>
  <c r="R12" i="4"/>
  <c r="M13" i="4"/>
  <c r="N13" i="4"/>
  <c r="Q13" i="4"/>
  <c r="AA13" i="4" s="1"/>
  <c r="AB13" i="4" s="1"/>
  <c r="R13" i="4"/>
  <c r="S13" i="4"/>
  <c r="T13" i="4"/>
  <c r="U13" i="4"/>
  <c r="V13" i="4"/>
  <c r="W13" i="4"/>
  <c r="X13" i="4"/>
  <c r="Y13" i="4"/>
  <c r="Z13" i="4"/>
  <c r="M14" i="4"/>
  <c r="N14" i="4"/>
  <c r="Q14" i="4"/>
  <c r="R14" i="4"/>
  <c r="S14" i="4"/>
  <c r="T14" i="4"/>
  <c r="AA14" i="4" s="1"/>
  <c r="AB14" i="4" s="1"/>
  <c r="U14" i="4"/>
  <c r="V14" i="4"/>
  <c r="W14" i="4"/>
  <c r="X14" i="4"/>
  <c r="Y14" i="4"/>
  <c r="Z14" i="4"/>
  <c r="M15" i="4"/>
  <c r="N15" i="4"/>
  <c r="Q15" i="4"/>
  <c r="R15" i="4"/>
  <c r="S15" i="4"/>
  <c r="AA15" i="4" s="1"/>
  <c r="AB15" i="4" s="1"/>
  <c r="T15" i="4"/>
  <c r="U15" i="4"/>
  <c r="V15" i="4"/>
  <c r="W15" i="4"/>
  <c r="X15" i="4"/>
  <c r="Y15" i="4"/>
  <c r="Z15" i="4"/>
  <c r="M16" i="4"/>
  <c r="N16" i="4"/>
  <c r="Q16" i="4"/>
  <c r="AA16" i="4" s="1"/>
  <c r="AB16" i="4" s="1"/>
  <c r="R16" i="4"/>
  <c r="S16" i="4"/>
  <c r="T16" i="4"/>
  <c r="U16" i="4"/>
  <c r="V16" i="4"/>
  <c r="W16" i="4"/>
  <c r="X16" i="4"/>
  <c r="Y16" i="4"/>
  <c r="Z16" i="4"/>
  <c r="M17" i="4"/>
  <c r="N17" i="4"/>
  <c r="Q17" i="4"/>
  <c r="R17" i="4"/>
  <c r="AA17" i="4" s="1"/>
  <c r="AB17" i="4" s="1"/>
  <c r="S17" i="4"/>
  <c r="T17" i="4"/>
  <c r="U17" i="4"/>
  <c r="V17" i="4"/>
  <c r="W17" i="4"/>
  <c r="X17" i="4"/>
  <c r="Y17" i="4"/>
  <c r="Z17" i="4"/>
  <c r="M18" i="4"/>
  <c r="N18" i="4"/>
  <c r="Q18" i="4"/>
  <c r="R18" i="4"/>
  <c r="S18" i="4"/>
  <c r="T18" i="4"/>
  <c r="U18" i="4"/>
  <c r="V18" i="4"/>
  <c r="W18" i="4"/>
  <c r="X18" i="4"/>
  <c r="Y18" i="4"/>
  <c r="Z18" i="4"/>
  <c r="AA18" i="4"/>
  <c r="AB18" i="4"/>
  <c r="M19" i="4"/>
  <c r="N19" i="4"/>
  <c r="Q19" i="4"/>
  <c r="AA19" i="4" s="1"/>
  <c r="AB19" i="4" s="1"/>
  <c r="R19" i="4"/>
  <c r="S19" i="4"/>
  <c r="T19" i="4"/>
  <c r="U19" i="4"/>
  <c r="V19" i="4"/>
  <c r="W19" i="4"/>
  <c r="X19" i="4"/>
  <c r="Y19" i="4"/>
  <c r="Z19" i="4"/>
  <c r="M20" i="4"/>
  <c r="N20" i="4"/>
  <c r="Q20" i="4"/>
  <c r="AA20" i="4" s="1"/>
  <c r="AB20" i="4" s="1"/>
  <c r="R20" i="4"/>
  <c r="S20" i="4"/>
  <c r="T20" i="4"/>
  <c r="U20" i="4"/>
  <c r="V20" i="4"/>
  <c r="W20" i="4"/>
  <c r="X20" i="4"/>
  <c r="Y20" i="4"/>
  <c r="Z20" i="4"/>
  <c r="M21" i="4"/>
  <c r="N21" i="4"/>
  <c r="Q21" i="4"/>
  <c r="R21" i="4"/>
  <c r="AA21" i="4" s="1"/>
  <c r="AB21" i="4" s="1"/>
  <c r="S21" i="4"/>
  <c r="T21" i="4"/>
  <c r="U21" i="4"/>
  <c r="V21" i="4"/>
  <c r="W21" i="4"/>
  <c r="X21" i="4"/>
  <c r="Y21" i="4"/>
  <c r="Z21" i="4"/>
  <c r="M22" i="4"/>
  <c r="N22" i="4"/>
  <c r="Q22" i="4"/>
  <c r="AA22" i="4" s="1"/>
  <c r="AB22" i="4" s="1"/>
  <c r="R22" i="4"/>
  <c r="S22" i="4"/>
  <c r="T22" i="4"/>
  <c r="U22" i="4"/>
  <c r="V22" i="4"/>
  <c r="W22" i="4"/>
  <c r="X22" i="4"/>
  <c r="Y22" i="4"/>
  <c r="Z22" i="4"/>
  <c r="M23" i="4"/>
  <c r="N23" i="4"/>
  <c r="Q23" i="4"/>
  <c r="AA23" i="4" s="1"/>
  <c r="AB23" i="4" s="1"/>
  <c r="R23" i="4"/>
  <c r="S23" i="4"/>
  <c r="T23" i="4"/>
  <c r="U23" i="4"/>
  <c r="V23" i="4"/>
  <c r="W23" i="4"/>
  <c r="X23" i="4"/>
  <c r="Y23" i="4"/>
  <c r="Z23" i="4"/>
  <c r="M24" i="4"/>
  <c r="N24" i="4"/>
  <c r="Q24" i="4"/>
  <c r="R24" i="4"/>
  <c r="S24" i="4"/>
  <c r="T24" i="4"/>
  <c r="AA24" i="4" s="1"/>
  <c r="AB24" i="4" s="1"/>
  <c r="U24" i="4"/>
  <c r="V24" i="4"/>
  <c r="W24" i="4"/>
  <c r="X24" i="4"/>
  <c r="Y24" i="4"/>
  <c r="Z24" i="4"/>
  <c r="M25" i="4"/>
  <c r="N25" i="4"/>
  <c r="Q25" i="4"/>
  <c r="R25" i="4"/>
  <c r="S25" i="4"/>
  <c r="T25" i="4"/>
  <c r="U25" i="4"/>
  <c r="V25" i="4"/>
  <c r="AA25" i="4" s="1"/>
  <c r="AB25" i="4" s="1"/>
  <c r="W25" i="4"/>
  <c r="X25" i="4"/>
  <c r="Y25" i="4"/>
  <c r="Z25" i="4"/>
  <c r="M26" i="4"/>
  <c r="N26" i="4"/>
  <c r="Q26" i="4"/>
  <c r="AA26" i="4" s="1"/>
  <c r="AB26" i="4" s="1"/>
  <c r="R26" i="4"/>
  <c r="S26" i="4"/>
  <c r="T26" i="4"/>
  <c r="U26" i="4"/>
  <c r="V26" i="4"/>
  <c r="W26" i="4"/>
  <c r="X26" i="4"/>
  <c r="Y26" i="4"/>
  <c r="Z26" i="4"/>
  <c r="M27" i="4"/>
  <c r="N27" i="4"/>
  <c r="Q27" i="4"/>
  <c r="R27" i="4"/>
  <c r="S27" i="4"/>
  <c r="T27" i="4"/>
  <c r="U27" i="4"/>
  <c r="AA27" i="4" s="1"/>
  <c r="AB27" i="4" s="1"/>
  <c r="V27" i="4"/>
  <c r="W27" i="4"/>
  <c r="X27" i="4"/>
  <c r="Y27" i="4"/>
  <c r="Z27" i="4"/>
  <c r="M28" i="4"/>
  <c r="N28" i="4"/>
  <c r="Q28" i="4"/>
  <c r="R28" i="4"/>
  <c r="S28" i="4"/>
  <c r="T28" i="4"/>
  <c r="U28" i="4"/>
  <c r="V28" i="4"/>
  <c r="W28" i="4"/>
  <c r="X28" i="4"/>
  <c r="Y28" i="4"/>
  <c r="Z28" i="4"/>
  <c r="AA28" i="4"/>
  <c r="AB28" i="4"/>
  <c r="M29" i="4"/>
  <c r="N29" i="4"/>
  <c r="Q29" i="4"/>
  <c r="AA29" i="4" s="1"/>
  <c r="AB29" i="4" s="1"/>
  <c r="R29" i="4"/>
  <c r="S29" i="4"/>
  <c r="T29" i="4"/>
  <c r="U29" i="4"/>
  <c r="V29" i="4"/>
  <c r="W29" i="4"/>
  <c r="X29" i="4"/>
  <c r="Y29" i="4"/>
  <c r="Z29" i="4"/>
  <c r="M30" i="4"/>
  <c r="N30" i="4"/>
  <c r="Q30" i="4"/>
  <c r="AA30" i="4" s="1"/>
  <c r="AB30" i="4" s="1"/>
  <c r="R30" i="4"/>
  <c r="S30" i="4"/>
  <c r="T30" i="4"/>
  <c r="U30" i="4"/>
  <c r="V30" i="4"/>
  <c r="W30" i="4"/>
  <c r="X30" i="4"/>
  <c r="Y30" i="4"/>
  <c r="Z30" i="4"/>
  <c r="M31" i="4"/>
  <c r="N31" i="4"/>
  <c r="Q31" i="4"/>
  <c r="R31" i="4"/>
  <c r="AA31" i="4" s="1"/>
  <c r="AB31" i="4" s="1"/>
  <c r="S31" i="4"/>
  <c r="T31" i="4"/>
  <c r="U31" i="4"/>
  <c r="V31" i="4"/>
  <c r="W31" i="4"/>
  <c r="X31" i="4"/>
  <c r="Y31" i="4"/>
  <c r="Z31" i="4"/>
  <c r="M32" i="4"/>
  <c r="N32" i="4"/>
  <c r="Q32" i="4"/>
  <c r="AA32" i="4" s="1"/>
  <c r="AB32" i="4" s="1"/>
  <c r="R32" i="4"/>
  <c r="S32" i="4"/>
  <c r="T32" i="4"/>
  <c r="U32" i="4"/>
  <c r="V32" i="4"/>
  <c r="W32" i="4"/>
  <c r="X32" i="4"/>
  <c r="Y32" i="4"/>
  <c r="Z32" i="4"/>
  <c r="M33" i="4"/>
  <c r="N33" i="4"/>
  <c r="Q33" i="4"/>
  <c r="AA33" i="4" s="1"/>
  <c r="AB33" i="4" s="1"/>
  <c r="R33" i="4"/>
  <c r="S33" i="4"/>
  <c r="T33" i="4"/>
  <c r="U33" i="4"/>
  <c r="V33" i="4"/>
  <c r="W33" i="4"/>
  <c r="X33" i="4"/>
  <c r="Y33" i="4"/>
  <c r="Z33" i="4"/>
  <c r="M34" i="4"/>
  <c r="N34" i="4"/>
  <c r="Q34" i="4"/>
  <c r="R34" i="4"/>
  <c r="S34" i="4"/>
  <c r="T34" i="4"/>
  <c r="AA34" i="4" s="1"/>
  <c r="AB34" i="4" s="1"/>
  <c r="U34" i="4"/>
  <c r="V34" i="4"/>
  <c r="W34" i="4"/>
  <c r="X34" i="4"/>
  <c r="Y34" i="4"/>
  <c r="Z34" i="4"/>
  <c r="M35" i="4"/>
  <c r="N35" i="4"/>
  <c r="Q35" i="4"/>
  <c r="R35" i="4"/>
  <c r="S35" i="4"/>
  <c r="T35" i="4"/>
  <c r="U35" i="4"/>
  <c r="V35" i="4"/>
  <c r="AA35" i="4" s="1"/>
  <c r="AB35" i="4" s="1"/>
  <c r="W35" i="4"/>
  <c r="X35" i="4"/>
  <c r="Y35" i="4"/>
  <c r="Z35" i="4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Z35" i="3"/>
  <c r="Y35" i="3"/>
  <c r="X35" i="3"/>
  <c r="W35" i="3"/>
  <c r="V35" i="3"/>
  <c r="U35" i="3"/>
  <c r="T35" i="3"/>
  <c r="S35" i="3"/>
  <c r="R35" i="3"/>
  <c r="Q35" i="3"/>
  <c r="Z34" i="3"/>
  <c r="Y34" i="3"/>
  <c r="X34" i="3"/>
  <c r="W34" i="3"/>
  <c r="V34" i="3"/>
  <c r="U34" i="3"/>
  <c r="T34" i="3"/>
  <c r="S34" i="3"/>
  <c r="R34" i="3"/>
  <c r="Q34" i="3"/>
  <c r="Z33" i="3"/>
  <c r="Y33" i="3"/>
  <c r="X33" i="3"/>
  <c r="W33" i="3"/>
  <c r="V33" i="3"/>
  <c r="U33" i="3"/>
  <c r="T33" i="3"/>
  <c r="S33" i="3"/>
  <c r="R33" i="3"/>
  <c r="Q33" i="3"/>
  <c r="Z32" i="3"/>
  <c r="Y32" i="3"/>
  <c r="X32" i="3"/>
  <c r="W32" i="3"/>
  <c r="V32" i="3"/>
  <c r="U32" i="3"/>
  <c r="T32" i="3"/>
  <c r="S32" i="3"/>
  <c r="R32" i="3"/>
  <c r="Q32" i="3"/>
  <c r="Z31" i="3"/>
  <c r="Y31" i="3"/>
  <c r="X31" i="3"/>
  <c r="W31" i="3"/>
  <c r="V31" i="3"/>
  <c r="U31" i="3"/>
  <c r="T31" i="3"/>
  <c r="S31" i="3"/>
  <c r="R31" i="3"/>
  <c r="Q31" i="3"/>
  <c r="Z30" i="3"/>
  <c r="Y30" i="3"/>
  <c r="X30" i="3"/>
  <c r="W30" i="3"/>
  <c r="V30" i="3"/>
  <c r="U30" i="3"/>
  <c r="T30" i="3"/>
  <c r="S30" i="3"/>
  <c r="R30" i="3"/>
  <c r="Q30" i="3"/>
  <c r="Z29" i="3"/>
  <c r="Y29" i="3"/>
  <c r="X29" i="3"/>
  <c r="W29" i="3"/>
  <c r="V29" i="3"/>
  <c r="U29" i="3"/>
  <c r="T29" i="3"/>
  <c r="S29" i="3"/>
  <c r="R29" i="3"/>
  <c r="Q29" i="3"/>
  <c r="Z28" i="3"/>
  <c r="Y28" i="3"/>
  <c r="X28" i="3"/>
  <c r="W28" i="3"/>
  <c r="V28" i="3"/>
  <c r="U28" i="3"/>
  <c r="T28" i="3"/>
  <c r="S28" i="3"/>
  <c r="R28" i="3"/>
  <c r="Q28" i="3"/>
  <c r="Z27" i="3"/>
  <c r="Y27" i="3"/>
  <c r="X27" i="3"/>
  <c r="W27" i="3"/>
  <c r="V27" i="3"/>
  <c r="U27" i="3"/>
  <c r="T27" i="3"/>
  <c r="S27" i="3"/>
  <c r="R27" i="3"/>
  <c r="Q27" i="3"/>
  <c r="Z26" i="3"/>
  <c r="Y26" i="3"/>
  <c r="X26" i="3"/>
  <c r="W26" i="3"/>
  <c r="V26" i="3"/>
  <c r="U26" i="3"/>
  <c r="T26" i="3"/>
  <c r="S26" i="3"/>
  <c r="R26" i="3"/>
  <c r="Q26" i="3"/>
  <c r="Z25" i="3"/>
  <c r="Y25" i="3"/>
  <c r="X25" i="3"/>
  <c r="W25" i="3"/>
  <c r="V25" i="3"/>
  <c r="U25" i="3"/>
  <c r="T25" i="3"/>
  <c r="S25" i="3"/>
  <c r="R25" i="3"/>
  <c r="Q25" i="3"/>
  <c r="Z24" i="3"/>
  <c r="Y24" i="3"/>
  <c r="X24" i="3"/>
  <c r="W24" i="3"/>
  <c r="V24" i="3"/>
  <c r="U24" i="3"/>
  <c r="T24" i="3"/>
  <c r="S24" i="3"/>
  <c r="R24" i="3"/>
  <c r="Q24" i="3"/>
  <c r="Z23" i="3"/>
  <c r="Y23" i="3"/>
  <c r="X23" i="3"/>
  <c r="W23" i="3"/>
  <c r="V23" i="3"/>
  <c r="U23" i="3"/>
  <c r="T23" i="3"/>
  <c r="S23" i="3"/>
  <c r="R23" i="3"/>
  <c r="Q23" i="3"/>
  <c r="Z22" i="3"/>
  <c r="Y22" i="3"/>
  <c r="X22" i="3"/>
  <c r="W22" i="3"/>
  <c r="V22" i="3"/>
  <c r="U22" i="3"/>
  <c r="T22" i="3"/>
  <c r="S22" i="3"/>
  <c r="R22" i="3"/>
  <c r="Q22" i="3"/>
  <c r="Z21" i="3"/>
  <c r="Y21" i="3"/>
  <c r="X21" i="3"/>
  <c r="W21" i="3"/>
  <c r="V21" i="3"/>
  <c r="U21" i="3"/>
  <c r="T21" i="3"/>
  <c r="S21" i="3"/>
  <c r="R21" i="3"/>
  <c r="Q21" i="3"/>
  <c r="Z20" i="3"/>
  <c r="Y20" i="3"/>
  <c r="X20" i="3"/>
  <c r="W20" i="3"/>
  <c r="V20" i="3"/>
  <c r="U20" i="3"/>
  <c r="T20" i="3"/>
  <c r="S20" i="3"/>
  <c r="R20" i="3"/>
  <c r="Q20" i="3"/>
  <c r="Z19" i="3"/>
  <c r="Y19" i="3"/>
  <c r="X19" i="3"/>
  <c r="W19" i="3"/>
  <c r="V19" i="3"/>
  <c r="U19" i="3"/>
  <c r="T19" i="3"/>
  <c r="S19" i="3"/>
  <c r="R19" i="3"/>
  <c r="Q19" i="3"/>
  <c r="Z18" i="3"/>
  <c r="Y18" i="3"/>
  <c r="X18" i="3"/>
  <c r="W18" i="3"/>
  <c r="V18" i="3"/>
  <c r="U18" i="3"/>
  <c r="T18" i="3"/>
  <c r="S18" i="3"/>
  <c r="R18" i="3"/>
  <c r="Q18" i="3"/>
  <c r="Z17" i="3"/>
  <c r="Y17" i="3"/>
  <c r="X17" i="3"/>
  <c r="W17" i="3"/>
  <c r="V17" i="3"/>
  <c r="U17" i="3"/>
  <c r="T17" i="3"/>
  <c r="S17" i="3"/>
  <c r="R17" i="3"/>
  <c r="Q17" i="3"/>
  <c r="Z16" i="3"/>
  <c r="Y16" i="3"/>
  <c r="X16" i="3"/>
  <c r="W16" i="3"/>
  <c r="V16" i="3"/>
  <c r="U16" i="3"/>
  <c r="T16" i="3"/>
  <c r="S16" i="3"/>
  <c r="R16" i="3"/>
  <c r="Q16" i="3"/>
  <c r="Z15" i="3"/>
  <c r="Y15" i="3"/>
  <c r="X15" i="3"/>
  <c r="W15" i="3"/>
  <c r="V15" i="3"/>
  <c r="U15" i="3"/>
  <c r="T15" i="3"/>
  <c r="S15" i="3"/>
  <c r="R15" i="3"/>
  <c r="Q15" i="3"/>
  <c r="Z14" i="3"/>
  <c r="Y14" i="3"/>
  <c r="X14" i="3"/>
  <c r="W14" i="3"/>
  <c r="V14" i="3"/>
  <c r="U14" i="3"/>
  <c r="T14" i="3"/>
  <c r="S14" i="3"/>
  <c r="R14" i="3"/>
  <c r="Q14" i="3"/>
  <c r="Z13" i="3"/>
  <c r="Y13" i="3"/>
  <c r="X13" i="3"/>
  <c r="W13" i="3"/>
  <c r="V13" i="3"/>
  <c r="U13" i="3"/>
  <c r="T13" i="3"/>
  <c r="S13" i="3"/>
  <c r="R13" i="3"/>
  <c r="Q13" i="3"/>
  <c r="R12" i="3"/>
  <c r="Q12" i="3"/>
  <c r="R11" i="3"/>
  <c r="Q11" i="3"/>
  <c r="AA11" i="3" s="1"/>
  <c r="AB11" i="3" s="1"/>
  <c r="Z10" i="3"/>
  <c r="Y10" i="3"/>
  <c r="X10" i="3"/>
  <c r="W10" i="3"/>
  <c r="V10" i="3"/>
  <c r="U10" i="3"/>
  <c r="T10" i="3"/>
  <c r="S10" i="3"/>
  <c r="R10" i="3"/>
  <c r="Q10" i="3"/>
  <c r="Z9" i="3"/>
  <c r="Y9" i="3"/>
  <c r="X9" i="3"/>
  <c r="W9" i="3"/>
  <c r="V9" i="3"/>
  <c r="U9" i="3"/>
  <c r="T9" i="3"/>
  <c r="S9" i="3"/>
  <c r="R9" i="3"/>
  <c r="Q9" i="3"/>
  <c r="Z8" i="3"/>
  <c r="Y8" i="3"/>
  <c r="X8" i="3"/>
  <c r="W8" i="3"/>
  <c r="V8" i="3"/>
  <c r="U8" i="3"/>
  <c r="T8" i="3"/>
  <c r="S8" i="3"/>
  <c r="R8" i="3"/>
  <c r="Q8" i="3"/>
  <c r="Z6" i="3"/>
  <c r="Y6" i="3"/>
  <c r="X6" i="3"/>
  <c r="W6" i="3"/>
  <c r="V6" i="3"/>
  <c r="U6" i="3"/>
  <c r="T6" i="3"/>
  <c r="S6" i="3"/>
  <c r="R6" i="3"/>
  <c r="Q6" i="3"/>
  <c r="C14" i="2"/>
  <c r="D14" i="2"/>
  <c r="E14" i="2"/>
  <c r="F14" i="2"/>
  <c r="G14" i="2"/>
  <c r="H14" i="2"/>
  <c r="I14" i="2"/>
  <c r="J14" i="2"/>
  <c r="K14" i="2"/>
  <c r="L14" i="2"/>
  <c r="C15" i="2"/>
  <c r="D15" i="2"/>
  <c r="E15" i="2"/>
  <c r="F15" i="2"/>
  <c r="G15" i="2"/>
  <c r="H15" i="2"/>
  <c r="I15" i="2"/>
  <c r="J15" i="2"/>
  <c r="K15" i="2"/>
  <c r="L15" i="2"/>
  <c r="C16" i="2"/>
  <c r="D16" i="2"/>
  <c r="E16" i="2"/>
  <c r="F16" i="2"/>
  <c r="G16" i="2"/>
  <c r="H16" i="2"/>
  <c r="I16" i="2"/>
  <c r="J16" i="2"/>
  <c r="K16" i="2"/>
  <c r="L16" i="2"/>
  <c r="C17" i="2"/>
  <c r="D17" i="2"/>
  <c r="E17" i="2"/>
  <c r="F17" i="2"/>
  <c r="G17" i="2"/>
  <c r="H17" i="2"/>
  <c r="I17" i="2"/>
  <c r="J17" i="2"/>
  <c r="K17" i="2"/>
  <c r="L17" i="2"/>
  <c r="B17" i="2"/>
  <c r="B16" i="2"/>
  <c r="B15" i="2"/>
  <c r="B14" i="2"/>
  <c r="AL14" i="1"/>
  <c r="AL15" i="1" s="1"/>
  <c r="AK14" i="1"/>
  <c r="AK15" i="1" s="1"/>
  <c r="AJ14" i="1"/>
  <c r="AJ15" i="1" s="1"/>
  <c r="AI14" i="1"/>
  <c r="AI15" i="1" s="1"/>
  <c r="AH14" i="1"/>
  <c r="AH15" i="1" s="1"/>
  <c r="AG14" i="1"/>
  <c r="AG15" i="1" s="1"/>
  <c r="AF14" i="1"/>
  <c r="AF15" i="1" s="1"/>
  <c r="AE14" i="1"/>
  <c r="AE15" i="1" s="1"/>
  <c r="AD14" i="1"/>
  <c r="AD15" i="1" s="1"/>
  <c r="AC14" i="1"/>
  <c r="AC15" i="1" s="1"/>
  <c r="AD11" i="1"/>
  <c r="AE11" i="1"/>
  <c r="AD10" i="1"/>
  <c r="AE10" i="1"/>
  <c r="AF10" i="1"/>
  <c r="AF11" i="1" s="1"/>
  <c r="AG10" i="1"/>
  <c r="AG11" i="1" s="1"/>
  <c r="AH10" i="1"/>
  <c r="AH11" i="1" s="1"/>
  <c r="AI10" i="1"/>
  <c r="AI11" i="1" s="1"/>
  <c r="AJ10" i="1"/>
  <c r="AJ11" i="1" s="1"/>
  <c r="AK10" i="1"/>
  <c r="AK11" i="1" s="1"/>
  <c r="AL10" i="1"/>
  <c r="AL16" i="1" s="1"/>
  <c r="AC10" i="1"/>
  <c r="AC11" i="1" s="1"/>
  <c r="I23" i="1"/>
  <c r="I18" i="1"/>
  <c r="I17" i="1"/>
  <c r="I16" i="1"/>
  <c r="I15" i="1"/>
  <c r="I14" i="1"/>
  <c r="I13" i="1"/>
  <c r="AB7" i="1"/>
  <c r="AC7" i="1"/>
  <c r="AD7" i="1"/>
  <c r="AE7" i="1"/>
  <c r="AF7" i="1"/>
  <c r="AG7" i="1"/>
  <c r="AH7" i="1"/>
  <c r="AI7" i="1"/>
  <c r="AJ7" i="1"/>
  <c r="AK7" i="1"/>
  <c r="AL7" i="1"/>
  <c r="H30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H22" i="1"/>
  <c r="I22" i="1" s="1"/>
  <c r="H21" i="1"/>
  <c r="I21" i="1" s="1"/>
  <c r="H20" i="1"/>
  <c r="I20" i="1" s="1"/>
  <c r="H19" i="1"/>
  <c r="I19" i="1" s="1"/>
  <c r="H18" i="1"/>
  <c r="H17" i="1"/>
  <c r="H16" i="1"/>
  <c r="H15" i="1"/>
  <c r="H14" i="1"/>
  <c r="H13" i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AC16" i="1" l="1"/>
  <c r="AL11" i="1"/>
  <c r="AK16" i="1"/>
  <c r="AJ16" i="1"/>
  <c r="AI16" i="1"/>
  <c r="AG16" i="1"/>
  <c r="AH16" i="1"/>
  <c r="AF16" i="1"/>
  <c r="AE16" i="1"/>
  <c r="AD16" i="1"/>
  <c r="AA12" i="3"/>
  <c r="AB12" i="3" s="1"/>
  <c r="AA21" i="3"/>
  <c r="AB21" i="3" s="1"/>
  <c r="AA33" i="3"/>
  <c r="AB33" i="3" s="1"/>
  <c r="AA32" i="3"/>
  <c r="AB32" i="3" s="1"/>
  <c r="AA30" i="3"/>
  <c r="AB30" i="3" s="1"/>
  <c r="AA22" i="3"/>
  <c r="AB22" i="3" s="1"/>
  <c r="AA29" i="3"/>
  <c r="AB29" i="3" s="1"/>
  <c r="AA6" i="3"/>
  <c r="AB6" i="3" s="1"/>
  <c r="AA34" i="3"/>
  <c r="AB34" i="3" s="1"/>
  <c r="AA18" i="3"/>
  <c r="AB18" i="3" s="1"/>
  <c r="AA27" i="3"/>
  <c r="AB27" i="3" s="1"/>
  <c r="AA13" i="3"/>
  <c r="AB13" i="3" s="1"/>
  <c r="AA20" i="3"/>
  <c r="AB20" i="3" s="1"/>
  <c r="AA15" i="3"/>
  <c r="AB15" i="3" s="1"/>
  <c r="AA31" i="3"/>
  <c r="AB31" i="3" s="1"/>
  <c r="AA8" i="3"/>
  <c r="AB8" i="3" s="1"/>
  <c r="AA16" i="3"/>
  <c r="AB16" i="3" s="1"/>
  <c r="AA24" i="3"/>
  <c r="AB24" i="3" s="1"/>
  <c r="AA10" i="3"/>
  <c r="AB10" i="3" s="1"/>
  <c r="AA17" i="3"/>
  <c r="AB17" i="3" s="1"/>
  <c r="AA19" i="3"/>
  <c r="AB19" i="3" s="1"/>
  <c r="AA28" i="3"/>
  <c r="AB28" i="3" s="1"/>
  <c r="AA9" i="3"/>
  <c r="AB9" i="3" s="1"/>
  <c r="AA26" i="3"/>
  <c r="AB26" i="3" s="1"/>
  <c r="AA35" i="3"/>
  <c r="AB35" i="3" s="1"/>
  <c r="AA23" i="3"/>
  <c r="AB23" i="3" s="1"/>
  <c r="AA14" i="3"/>
  <c r="AB14" i="3" s="1"/>
  <c r="AA25" i="3"/>
  <c r="AB25" i="3" s="1"/>
</calcChain>
</file>

<file path=xl/sharedStrings.xml><?xml version="1.0" encoding="utf-8"?>
<sst xmlns="http://schemas.openxmlformats.org/spreadsheetml/2006/main" count="1276" uniqueCount="287">
  <si>
    <t>2011</t>
  </si>
  <si>
    <t>2021</t>
  </si>
  <si>
    <t>Maryland</t>
  </si>
  <si>
    <t>Somerset</t>
  </si>
  <si>
    <t>Kent</t>
  </si>
  <si>
    <t>Caroline</t>
  </si>
  <si>
    <t>Dorchester</t>
  </si>
  <si>
    <t>Garrett</t>
  </si>
  <si>
    <t>Queen Anne's</t>
  </si>
  <si>
    <t>Talbot</t>
  </si>
  <si>
    <t>Allegany</t>
  </si>
  <si>
    <t>Calvert</t>
  </si>
  <si>
    <t>Worcester</t>
  </si>
  <si>
    <t>Cecil</t>
  </si>
  <si>
    <t>Wicomico</t>
  </si>
  <si>
    <t>St. Mary's</t>
  </si>
  <si>
    <t>Charles</t>
  </si>
  <si>
    <t>Carroll</t>
  </si>
  <si>
    <t>Washington</t>
  </si>
  <si>
    <t>Harford</t>
  </si>
  <si>
    <t>Frederick</t>
  </si>
  <si>
    <t>Howard</t>
  </si>
  <si>
    <t>Anne Arundel</t>
  </si>
  <si>
    <t>Baltimore City</t>
  </si>
  <si>
    <t>Prince George's</t>
  </si>
  <si>
    <t>Baltimore</t>
  </si>
  <si>
    <t>Montgomery</t>
  </si>
  <si>
    <t>Jurisdiction Name</t>
  </si>
  <si>
    <t>-</t>
  </si>
  <si>
    <t>% Share of Total</t>
  </si>
  <si>
    <t>Source: U.S. Bureau of Economic Analysis.</t>
  </si>
  <si>
    <t>Ranking</t>
  </si>
  <si>
    <t>Number</t>
  </si>
  <si>
    <t>1</t>
  </si>
  <si>
    <t>6</t>
  </si>
  <si>
    <t>3</t>
  </si>
  <si>
    <t>2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</si>
  <si>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</si>
  <si>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</si>
  <si>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</si>
  <si>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</si>
  <si>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</si>
  <si>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</si>
  <si>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</si>
  <si>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</si>
  <si>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</si>
  <si>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</si>
  <si>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</si>
  <si>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</si>
  <si>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</si>
  <si>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</si>
  <si>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</si>
  <si>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</si>
  <si>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</si>
  <si>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</si>
  <si>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</si>
  <si>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</si>
  <si>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Table 1. Total Employment (Full-Time and Part-Time Jobs), 2011 and 2021</t>
  </si>
  <si>
    <t>Maryland Jurisdictions</t>
  </si>
  <si>
    <t>Absolute Change</t>
  </si>
  <si>
    <t>% Change</t>
  </si>
  <si>
    <t>Changes</t>
  </si>
  <si>
    <t>Data for Chart 1: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</si>
  <si>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</si>
  <si>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</si>
  <si>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</si>
  <si>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</si>
  <si>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</si>
  <si>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</si>
  <si>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</si>
  <si>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</si>
  <si>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</si>
  <si>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MSA</t>
  </si>
  <si>
    <t>County</t>
  </si>
  <si>
    <t>% share of MSA</t>
  </si>
  <si>
    <t>Area</t>
  </si>
  <si>
    <t>MSA: Washington-Arlington-Alexandria, DC-VA-MD-WV Metropolitan Statistical Area.</t>
  </si>
  <si>
    <t>Table 2. Total Employment (Full-Time and Part-Time Jobs), 2011 through 2021</t>
  </si>
  <si>
    <t>Absolute change</t>
  </si>
  <si>
    <t>% change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</si>
  <si>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</si>
  <si>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</si>
  <si>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</si>
  <si>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</si>
  <si>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</si>
  <si>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</si>
  <si>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</si>
  <si>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</si>
  <si>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</si>
  <si>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</si>
  <si>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Description</t>
  </si>
  <si>
    <t>Total employment (number of jobs)</t>
  </si>
  <si>
    <t>By industry</t>
  </si>
  <si>
    <t/>
  </si>
  <si>
    <t xml:space="preserve">  Farm employment</t>
  </si>
  <si>
    <t xml:space="preserve">  Nonfarm employment</t>
  </si>
  <si>
    <t xml:space="preserve">    Private nonfarm employment</t>
  </si>
  <si>
    <t xml:space="preserve">      Forestry, fishing, and related activities</t>
  </si>
  <si>
    <t>(D)</t>
  </si>
  <si>
    <t xml:space="preserve">      Mining, quarrying, and oil and gas extraction</t>
  </si>
  <si>
    <t xml:space="preserve">      Utilities</t>
  </si>
  <si>
    <t xml:space="preserve">      Construction</t>
  </si>
  <si>
    <t xml:space="preserve">      Manufacturing</t>
  </si>
  <si>
    <t xml:space="preserve">      Wholesale trade</t>
  </si>
  <si>
    <t xml:space="preserve">      Retail trade</t>
  </si>
  <si>
    <t xml:space="preserve">      Transportation and warehousing</t>
  </si>
  <si>
    <t xml:space="preserve">      Information</t>
  </si>
  <si>
    <t xml:space="preserve">      Finance and insurance</t>
  </si>
  <si>
    <t xml:space="preserve">      Real estate and rental and leasing</t>
  </si>
  <si>
    <t xml:space="preserve">      Professional, scientific, and technical services</t>
  </si>
  <si>
    <t xml:space="preserve">      Management of companies and enterprises</t>
  </si>
  <si>
    <t xml:space="preserve">      Administrative and support and waste management and remediation services</t>
  </si>
  <si>
    <t xml:space="preserve">      Educational services</t>
  </si>
  <si>
    <t xml:space="preserve">      Health care and social assistance</t>
  </si>
  <si>
    <t xml:space="preserve">      Arts, entertainment, and recreation</t>
  </si>
  <si>
    <t xml:space="preserve">      Accommodation and food services</t>
  </si>
  <si>
    <t xml:space="preserve">      Other services (except government and government enterprises)</t>
  </si>
  <si>
    <t xml:space="preserve">      Federal civilian</t>
  </si>
  <si>
    <t xml:space="preserve">      Military</t>
  </si>
  <si>
    <t xml:space="preserve">      State and local</t>
  </si>
  <si>
    <t xml:space="preserve">        State government</t>
  </si>
  <si>
    <t xml:space="preserve">        Local government</t>
  </si>
  <si>
    <t>Prince George's County</t>
  </si>
  <si>
    <t>Total Employment</t>
  </si>
  <si>
    <t>Absolute</t>
  </si>
  <si>
    <t>Percent</t>
  </si>
  <si>
    <t>Share of Nonfarm</t>
  </si>
  <si>
    <t>Change 2011-2021</t>
  </si>
  <si>
    <t>Change in Employment by Industry</t>
  </si>
  <si>
    <t>Percent share of total employment</t>
  </si>
  <si>
    <t>Total employment</t>
  </si>
  <si>
    <t>Table 6a. Total Employment (Full-Time and Part-Time Jobs) by Industry, 2011 through 2021</t>
  </si>
  <si>
    <t>Table 6b. Changes in Employment by Industry, 2011 through 2021</t>
  </si>
  <si>
    <t>Table 7a. Total Employment (Full-Time and Part-Time Jobs) by Industry, 2011 through 2021</t>
  </si>
  <si>
    <t>Table 7b. Changes in Employment by Industry, 2011 through 2021</t>
  </si>
  <si>
    <t>Washington, D.C. MSA</t>
  </si>
  <si>
    <t>(D) Not shown to avoid disclosure of confidential information; estimates are included in higher-level totals.</t>
  </si>
  <si>
    <t>Last updated: November 16, 2022-- new statistics for 2021; revised statistics for 2017-2020.</t>
  </si>
  <si>
    <t>Table 8. Total Employment (Full-Time and Part-Time Jobs) by Industry, 2011 through 2021</t>
  </si>
  <si>
    <t>Most other data are not available.</t>
  </si>
  <si>
    <t xml:space="preserve">    Government and government enterprises*</t>
  </si>
  <si>
    <t>Government agencies that cover a substantial portion of their operating costs by selling goods and services to the public and that maintain their own separate accounts.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</si>
  <si>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</si>
  <si>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</si>
  <si>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</si>
  <si>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</si>
  <si>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</si>
  <si>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</si>
  <si>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</si>
  <si>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</si>
  <si>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</si>
  <si>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</si>
  <si>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</si>
  <si>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</si>
  <si>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</si>
  <si>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</si>
  <si>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</si>
  <si>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</si>
  <si>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</si>
  <si>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</si>
  <si>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</si>
  <si>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</si>
  <si>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</si>
  <si>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</si>
  <si>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jurisdiction</t>
  </si>
  <si>
    <t>2022</t>
  </si>
  <si>
    <t>Data for Chart 3</t>
  </si>
  <si>
    <t>Year</t>
  </si>
  <si>
    <t>Data for Chart 4</t>
  </si>
  <si>
    <t>Jurisdiction</t>
  </si>
  <si>
    <t>Table 9. Unemployment Rates, 2011 through 2022</t>
  </si>
  <si>
    <t>2021-2022</t>
  </si>
  <si>
    <t>2011-2022</t>
  </si>
  <si>
    <t>Yearly Change, 2011-2022</t>
  </si>
  <si>
    <t>Workers Earning $1,250 per month or less</t>
  </si>
  <si>
    <t>Workers Earning $1,251 to $3,333 per month</t>
  </si>
  <si>
    <t>Workers Earning More than $3,333 per month</t>
  </si>
  <si>
    <t>Count</t>
  </si>
  <si>
    <t>Share</t>
  </si>
  <si>
    <t>Total All Jobs</t>
  </si>
  <si>
    <t>Less than 10 miles</t>
  </si>
  <si>
    <t>10 to 24 miles</t>
  </si>
  <si>
    <t>25 to 50 miles</t>
  </si>
  <si>
    <t>Greater than 50 miles</t>
  </si>
  <si>
    <t>All Workers</t>
  </si>
  <si>
    <t>Source: U.S. Census Bureau.</t>
  </si>
  <si>
    <t>Workers Aged 29 or younger</t>
  </si>
  <si>
    <t>Workers Aged 30 to 54</t>
  </si>
  <si>
    <t>Workers Aged 55 or older</t>
  </si>
  <si>
    <t>Washington city, DC</t>
  </si>
  <si>
    <t>Arlington CDP, VA</t>
  </si>
  <si>
    <t>Baltimore city, MD</t>
  </si>
  <si>
    <t>Bethesda CDP, MD</t>
  </si>
  <si>
    <t>College Park city, MD</t>
  </si>
  <si>
    <t>Lake Arbor CDP, MD</t>
  </si>
  <si>
    <t>Alexandria city, VA</t>
  </si>
  <si>
    <t>Columbia CDP, MD</t>
  </si>
  <si>
    <t>Silver Spring CDP, MD</t>
  </si>
  <si>
    <t>Rockville city, MD</t>
  </si>
  <si>
    <t>All Other Locations</t>
  </si>
  <si>
    <t>Bowie city, MD</t>
  </si>
  <si>
    <t>National Harbor CDP, MD</t>
  </si>
  <si>
    <t>East Riverdale CDP, MD</t>
  </si>
  <si>
    <t>Beltsville CDP, MD</t>
  </si>
  <si>
    <t xml:space="preserve">CDP: Census Designated Places are statistical equivalents of </t>
  </si>
  <si>
    <t xml:space="preserve">incorporated places and represent unincorporated communities </t>
  </si>
  <si>
    <t xml:space="preserve">that do not have a legally defined boundary or an active, </t>
  </si>
  <si>
    <t>functioning governmental structure.</t>
  </si>
  <si>
    <t>https://www.census.gov/programs-surveys/bas/information/cdp.html</t>
  </si>
  <si>
    <t>Employed in the Selection Area</t>
  </si>
  <si>
    <t>Living in the Selection Area</t>
  </si>
  <si>
    <t>Living and Employed in the Selection Area</t>
  </si>
  <si>
    <t>Living in the Selection Area but Employed Outside</t>
  </si>
  <si>
    <t>Employed in the Selection Area but Living Outside</t>
  </si>
  <si>
    <t>External Jobs Filled by Residents</t>
  </si>
  <si>
    <t>Internal Jobs Filled by Outside Workers</t>
  </si>
  <si>
    <t>Internal Jobs Filled by Residents</t>
  </si>
  <si>
    <t>Outflow Worker Characteristics</t>
  </si>
  <si>
    <t>Inflow Worker Characteristics</t>
  </si>
  <si>
    <t>By age:</t>
  </si>
  <si>
    <t>By earnings:</t>
  </si>
  <si>
    <t>Age 29 or younger</t>
  </si>
  <si>
    <t>Age 30 to 54</t>
  </si>
  <si>
    <t>Age 55 or older</t>
  </si>
  <si>
    <t>$1,250 per month or less</t>
  </si>
  <si>
    <t>$1,251 to $3,333 per month</t>
  </si>
  <si>
    <t>More than $3,333 per month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</si>
  <si>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</si>
  <si>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</si>
  <si>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</si>
  <si>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</si>
  <si>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</si>
  <si>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</si>
  <si>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</si>
  <si>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</si>
  <si>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</si>
  <si>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</si>
  <si>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</si>
  <si>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</si>
  <si>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</si>
  <si>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Administration &amp; Support, Waste Management and Remediation</t>
  </si>
  <si>
    <t>Educational Services</t>
  </si>
  <si>
    <t>Health Care and Social Assistance</t>
  </si>
  <si>
    <t>Arts, Entertainment, and Recreation</t>
  </si>
  <si>
    <t>Accommodation and Food Services</t>
  </si>
  <si>
    <t>Other Services (excluding Public Administration)</t>
  </si>
  <si>
    <t>Public Administration</t>
  </si>
  <si>
    <t>White Alone</t>
  </si>
  <si>
    <t>Black or African American Alone</t>
  </si>
  <si>
    <t>American Indian or Alaska Native Alone</t>
  </si>
  <si>
    <t>Asian Alone</t>
  </si>
  <si>
    <t>Native Hawaiian or Other Pacific Islander Alone</t>
  </si>
  <si>
    <t>Two or More Race Groups</t>
  </si>
  <si>
    <t>Less than high school</t>
  </si>
  <si>
    <t>High school or equivalent, no college</t>
  </si>
  <si>
    <t>Some college or Associate degree</t>
  </si>
  <si>
    <t>Bachelor's degree or advanced degree</t>
  </si>
  <si>
    <t>Total workers</t>
  </si>
  <si>
    <t>by Earnings</t>
  </si>
  <si>
    <t>by NAICS Industry Sector</t>
  </si>
  <si>
    <t>by Race and Ethnicity</t>
  </si>
  <si>
    <t>Table 10. Resident Workers' Demographic Profile</t>
  </si>
  <si>
    <t>by Educational Attainment (29 years or over)</t>
  </si>
  <si>
    <t>*: Can be of any race.</t>
  </si>
  <si>
    <t>Hispanic or Latino (Ethnicity)*</t>
  </si>
  <si>
    <t>by Age</t>
  </si>
  <si>
    <t>Table 15. Work Destination by Incorporated or Unincorporated City</t>
  </si>
  <si>
    <t>1-Mile Radius of Metro Stations, Prince George's County</t>
  </si>
  <si>
    <t>Table 16. Inflow/Outflow Commute to Work</t>
  </si>
  <si>
    <t>Employed and Living in the Selection Area</t>
  </si>
  <si>
    <t>D.C. MSA and Prince George's County</t>
  </si>
  <si>
    <t>County's share of MSA's change</t>
  </si>
  <si>
    <t>Table 3. Total Employment (Full-Time and Part-Time Jobs) in Major Categories , 2011 through 2021</t>
  </si>
  <si>
    <t>Table 4. Total Employment (Full-Time and Part-Time Jobs) in Major Categories , 2011 through 2021</t>
  </si>
  <si>
    <t>Table 5. Total Employment (Full-Time and Part-Time Jobs) in Major Categories , 2011 through 2021</t>
  </si>
  <si>
    <t>D.C. MSA</t>
  </si>
  <si>
    <t>Sources: Maryland Department of Labor and U.S. Bureau of Labor Statistics.</t>
  </si>
  <si>
    <t>Table 11a. Distance Resident Workers Travel to Work by Earning</t>
  </si>
  <si>
    <t>Table 11b. Distance Resident Workers Travel to Work by Age</t>
  </si>
  <si>
    <t>Table 12a. Work Destination by Incorporated or Unincorporated City by Earning</t>
  </si>
  <si>
    <t>Table 12b. Work Destination by Incorporated or Unincorporated City by Age</t>
  </si>
  <si>
    <t>Interior* Flow Worker Characteristics</t>
  </si>
  <si>
    <t>*: Workers reside and work in the same county.</t>
  </si>
  <si>
    <t>Table 14. Resident Workers' Demographic Profile</t>
  </si>
  <si>
    <t>Change 2011 to 2020</t>
  </si>
  <si>
    <t>Educational attainment not available (workers aged 29 or younger)</t>
  </si>
  <si>
    <t>Table 13. Inflow/Outflow Commute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</si>
</sst>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2" tint="-0.499984740745262"/>
        <bgColor indexed="65"/>
      </patternFill>
    </fill>
    <fill>
      <patternFill patternType="lightDown">
        <fgColor theme="2" tint="-0.499984740745262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3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Continuous" vertical="center"/>
    </xf>
    <xf numFmtId="0" fontId="2" fillId="3" borderId="3" xfId="0" applyFont="1" applyFill="1" applyBorder="1"/>
    <xf numFmtId="3" fontId="2" fillId="3" borderId="1" xfId="0" applyNumberFormat="1" applyFont="1" applyFill="1" applyBorder="1" applyAlignment="1">
      <alignment horizontal="centerContinuous"/>
    </xf>
    <xf numFmtId="10" fontId="2" fillId="3" borderId="1" xfId="1" applyNumberFormat="1" applyFont="1" applyFill="1" applyBorder="1" applyAlignment="1">
      <alignment horizontal="centerContinuous"/>
    </xf>
    <xf numFmtId="10" fontId="0" fillId="3" borderId="4" xfId="1" applyNumberFormat="1" applyFont="1" applyFill="1" applyBorder="1" applyAlignment="1">
      <alignment horizontal="centerContinuous" vertical="center"/>
    </xf>
    <xf numFmtId="3" fontId="2" fillId="3" borderId="2" xfId="0" applyNumberFormat="1" applyFont="1" applyFill="1" applyBorder="1" applyAlignment="1">
      <alignment horizontal="center"/>
    </xf>
    <xf numFmtId="0" fontId="2" fillId="3" borderId="5" xfId="0" applyFont="1" applyFill="1" applyBorder="1"/>
    <xf numFmtId="10" fontId="0" fillId="0" borderId="1" xfId="1" quotePrefix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10" fontId="2" fillId="2" borderId="1" xfId="1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/>
    <xf numFmtId="38" fontId="2" fillId="3" borderId="6" xfId="0" applyNumberFormat="1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8" fontId="2" fillId="3" borderId="3" xfId="1" applyNumberFormat="1" applyFont="1" applyFill="1" applyBorder="1" applyAlignment="1">
      <alignment horizontal="center"/>
    </xf>
    <xf numFmtId="10" fontId="2" fillId="3" borderId="3" xfId="1" applyNumberFormat="1" applyFont="1" applyFill="1" applyBorder="1" applyAlignment="1">
      <alignment horizontal="center"/>
    </xf>
    <xf numFmtId="10" fontId="2" fillId="2" borderId="3" xfId="1" quotePrefix="1" applyNumberFormat="1" applyFont="1" applyFill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2" fillId="3" borderId="1" xfId="0" quotePrefix="1" applyFont="1" applyFill="1" applyBorder="1"/>
    <xf numFmtId="0" fontId="0" fillId="0" borderId="0" xfId="0" applyAlignment="1">
      <alignment vertical="center" wrapText="1"/>
    </xf>
    <xf numFmtId="38" fontId="0" fillId="0" borderId="0" xfId="0" applyNumberFormat="1" applyAlignment="1">
      <alignment horizontal="center"/>
    </xf>
    <xf numFmtId="0" fontId="0" fillId="6" borderId="1" xfId="0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1" xfId="0" quotePrefix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vertical="center" wrapText="1"/>
    </xf>
    <xf numFmtId="0" fontId="2" fillId="3" borderId="9" xfId="0" applyFont="1" applyFill="1" applyBorder="1"/>
    <xf numFmtId="0" fontId="0" fillId="0" borderId="1" xfId="0" applyBorder="1" applyAlignment="1">
      <alignment horizontal="center"/>
    </xf>
    <xf numFmtId="38" fontId="0" fillId="4" borderId="1" xfId="0" applyNumberFormat="1" applyFill="1" applyBorder="1" applyAlignment="1">
      <alignment horizontal="center"/>
    </xf>
    <xf numFmtId="38" fontId="0" fillId="0" borderId="1" xfId="0" quotePrefix="1" applyNumberFormat="1" applyBorder="1" applyAlignment="1">
      <alignment horizontal="center"/>
    </xf>
    <xf numFmtId="38" fontId="2" fillId="3" borderId="1" xfId="0" applyNumberFormat="1" applyFont="1" applyFill="1" applyBorder="1" applyAlignment="1">
      <alignment horizontal="centerContinuous"/>
    </xf>
    <xf numFmtId="38" fontId="2" fillId="3" borderId="1" xfId="0" applyNumberFormat="1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4" borderId="2" xfId="1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Continuous"/>
    </xf>
    <xf numFmtId="3" fontId="2" fillId="3" borderId="10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 vertical="center" wrapText="1"/>
    </xf>
    <xf numFmtId="38" fontId="2" fillId="3" borderId="2" xfId="0" applyNumberFormat="1" applyFont="1" applyFill="1" applyBorder="1" applyAlignment="1">
      <alignment horizontal="centerContinuous"/>
    </xf>
    <xf numFmtId="38" fontId="2" fillId="3" borderId="2" xfId="0" applyNumberFormat="1" applyFont="1" applyFill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2" fillId="3" borderId="10" xfId="0" applyNumberFormat="1" applyFont="1" applyFill="1" applyBorder="1" applyAlignment="1">
      <alignment horizontal="centerContinuous"/>
    </xf>
    <xf numFmtId="38" fontId="2" fillId="3" borderId="10" xfId="0" applyNumberFormat="1" applyFont="1" applyFill="1" applyBorder="1" applyAlignment="1">
      <alignment horizontal="center"/>
    </xf>
    <xf numFmtId="38" fontId="0" fillId="0" borderId="10" xfId="0" applyNumberFormat="1" applyBorder="1" applyAlignment="1">
      <alignment horizontal="center"/>
    </xf>
    <xf numFmtId="38" fontId="0" fillId="4" borderId="10" xfId="0" applyNumberForma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38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38" fontId="0" fillId="0" borderId="10" xfId="0" quotePrefix="1" applyNumberFormat="1" applyBorder="1" applyAlignment="1">
      <alignment horizontal="center"/>
    </xf>
    <xf numFmtId="38" fontId="0" fillId="0" borderId="10" xfId="0" applyNumberFormat="1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4" borderId="2" xfId="1" applyNumberFormat="1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5" fillId="0" borderId="0" xfId="0" applyFont="1"/>
    <xf numFmtId="0" fontId="2" fillId="4" borderId="0" xfId="0" applyFont="1" applyFill="1"/>
    <xf numFmtId="10" fontId="2" fillId="4" borderId="0" xfId="1" quotePrefix="1" applyNumberFormat="1" applyFont="1" applyFill="1" applyAlignment="1">
      <alignment horizontal="center"/>
    </xf>
    <xf numFmtId="0" fontId="0" fillId="0" borderId="0" xfId="0" quotePrefix="1"/>
    <xf numFmtId="10" fontId="2" fillId="3" borderId="1" xfId="1" quotePrefix="1" applyNumberFormat="1" applyFont="1" applyFill="1" applyBorder="1" applyAlignment="1">
      <alignment horizontal="center"/>
    </xf>
    <xf numFmtId="0" fontId="0" fillId="0" borderId="9" xfId="0" applyBorder="1"/>
    <xf numFmtId="0" fontId="6" fillId="0" borderId="0" xfId="0" applyFont="1"/>
    <xf numFmtId="0" fontId="7" fillId="0" borderId="0" xfId="0" applyFont="1"/>
    <xf numFmtId="0" fontId="6" fillId="3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0" fillId="3" borderId="3" xfId="0" applyFill="1" applyBorder="1"/>
    <xf numFmtId="0" fontId="6" fillId="4" borderId="1" xfId="0" applyFont="1" applyFill="1" applyBorder="1"/>
    <xf numFmtId="3" fontId="6" fillId="4" borderId="1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0" fontId="7" fillId="0" borderId="4" xfId="0" applyFont="1" applyBorder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/>
    </xf>
    <xf numFmtId="3" fontId="0" fillId="0" borderId="0" xfId="0" applyNumberFormat="1"/>
    <xf numFmtId="10" fontId="0" fillId="0" borderId="0" xfId="1" applyNumberFormat="1" applyFont="1"/>
    <xf numFmtId="0" fontId="0" fillId="0" borderId="3" xfId="0" applyBorder="1" applyAlignment="1">
      <alignment horizontal="left" indent="1"/>
    </xf>
    <xf numFmtId="3" fontId="0" fillId="0" borderId="3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0" fontId="0" fillId="0" borderId="12" xfId="0" applyBorder="1" applyAlignment="1">
      <alignment horizontal="left" indent="1"/>
    </xf>
    <xf numFmtId="3" fontId="0" fillId="0" borderId="12" xfId="0" applyNumberForma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6" fillId="3" borderId="5" xfId="0" applyFont="1" applyFill="1" applyBorder="1"/>
    <xf numFmtId="0" fontId="0" fillId="0" borderId="8" xfId="0" applyBorder="1"/>
    <xf numFmtId="0" fontId="7" fillId="0" borderId="6" xfId="0" applyFont="1" applyBorder="1" applyAlignment="1">
      <alignment horizontal="left" indent="1"/>
    </xf>
    <xf numFmtId="0" fontId="7" fillId="0" borderId="6" xfId="0" applyFont="1" applyBorder="1"/>
    <xf numFmtId="3" fontId="7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indent="1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5" xfId="0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10" fontId="0" fillId="0" borderId="2" xfId="1" quotePrefix="1" applyNumberFormat="1" applyFont="1" applyFill="1" applyBorder="1" applyAlignment="1">
      <alignment horizontal="center"/>
    </xf>
    <xf numFmtId="10" fontId="0" fillId="0" borderId="1" xfId="1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38" fontId="6" fillId="3" borderId="5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38" fontId="2" fillId="4" borderId="1" xfId="0" applyNumberFormat="1" applyFon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8" fontId="0" fillId="0" borderId="3" xfId="0" applyNumberFormat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top" wrapText="1"/>
    </xf>
    <xf numFmtId="10" fontId="6" fillId="4" borderId="1" xfId="1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3" fontId="2" fillId="7" borderId="1" xfId="0" applyNumberFormat="1" applyFont="1" applyFill="1" applyBorder="1" applyAlignment="1">
      <alignment horizontal="center"/>
    </xf>
    <xf numFmtId="10" fontId="2" fillId="7" borderId="1" xfId="1" applyNumberFormat="1" applyFont="1" applyFill="1" applyBorder="1" applyAlignment="1">
      <alignment horizontal="center"/>
    </xf>
    <xf numFmtId="10" fontId="2" fillId="7" borderId="1" xfId="1" quotePrefix="1" applyNumberFormat="1" applyFont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/>
    </xf>
    <xf numFmtId="38" fontId="2" fillId="7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99CCFF"/>
      <color rgb="FFFF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Chart 1. Total Jobs in Maryland Jurisdictions, 2021</a:t>
            </a:r>
          </a:p>
        </c:rich>
      </c:tx>
      <c:layout>
        <c:manualLayout>
          <c:xMode val="edge"/>
          <c:yMode val="edge"/>
          <c:x val="0.28032613524555539"/>
          <c:y val="2.3980815347721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443-40C2-A866-FB26FA3D59B4}"/>
              </c:ext>
            </c:extLst>
          </c:dPt>
          <c:cat>
            <c:strRef>
              <c:f>'Tables 1_2 Charts 1_2'!$K$6:$K$29</c:f>
              <c:strCache>
                <c:ptCount val="24"/>
                <c:pt idx="0">
                  <c:v>Somerset</c:v>
                </c:pt>
                <c:pt idx="1">
                  <c:v>Kent</c:v>
                </c:pt>
                <c:pt idx="2">
                  <c:v>Caroline</c:v>
                </c:pt>
                <c:pt idx="3">
                  <c:v>Dorchester</c:v>
                </c:pt>
                <c:pt idx="4">
                  <c:v>Garrett</c:v>
                </c:pt>
                <c:pt idx="5">
                  <c:v>Queen Anne's</c:v>
                </c:pt>
                <c:pt idx="6">
                  <c:v>Talbot</c:v>
                </c:pt>
                <c:pt idx="7">
                  <c:v>Allegany</c:v>
                </c:pt>
                <c:pt idx="8">
                  <c:v>Calvert</c:v>
                </c:pt>
                <c:pt idx="9">
                  <c:v>Worcester</c:v>
                </c:pt>
                <c:pt idx="10">
                  <c:v>Cecil</c:v>
                </c:pt>
                <c:pt idx="11">
                  <c:v>Wicomico</c:v>
                </c:pt>
                <c:pt idx="12">
                  <c:v>St. Mary's</c:v>
                </c:pt>
                <c:pt idx="13">
                  <c:v>Charles</c:v>
                </c:pt>
                <c:pt idx="14">
                  <c:v>Carroll</c:v>
                </c:pt>
                <c:pt idx="15">
                  <c:v>Washington</c:v>
                </c:pt>
                <c:pt idx="16">
                  <c:v>Harford</c:v>
                </c:pt>
                <c:pt idx="17">
                  <c:v>Frederick</c:v>
                </c:pt>
                <c:pt idx="18">
                  <c:v>Howard</c:v>
                </c:pt>
                <c:pt idx="19">
                  <c:v>Anne Arundel</c:v>
                </c:pt>
                <c:pt idx="20">
                  <c:v>Baltimore City</c:v>
                </c:pt>
                <c:pt idx="21">
                  <c:v>Prince George's</c:v>
                </c:pt>
                <c:pt idx="22">
                  <c:v>Baltimore</c:v>
                </c:pt>
                <c:pt idx="23">
                  <c:v>Montgomery</c:v>
                </c:pt>
              </c:strCache>
            </c:strRef>
          </c:cat>
          <c:val>
            <c:numRef>
              <c:f>'Tables 1_2 Charts 1_2'!$L$6:$L$29</c:f>
              <c:numCache>
                <c:formatCode>#,##0</c:formatCode>
                <c:ptCount val="24"/>
                <c:pt idx="0">
                  <c:v>9359</c:v>
                </c:pt>
                <c:pt idx="1">
                  <c:v>11599</c:v>
                </c:pt>
                <c:pt idx="2">
                  <c:v>15150</c:v>
                </c:pt>
                <c:pt idx="3">
                  <c:v>17542</c:v>
                </c:pt>
                <c:pt idx="4">
                  <c:v>17545</c:v>
                </c:pt>
                <c:pt idx="5">
                  <c:v>25652</c:v>
                </c:pt>
                <c:pt idx="6">
                  <c:v>26812</c:v>
                </c:pt>
                <c:pt idx="7">
                  <c:v>34707</c:v>
                </c:pt>
                <c:pt idx="8">
                  <c:v>35353</c:v>
                </c:pt>
                <c:pt idx="9">
                  <c:v>35906</c:v>
                </c:pt>
                <c:pt idx="10">
                  <c:v>47856</c:v>
                </c:pt>
                <c:pt idx="11">
                  <c:v>59226</c:v>
                </c:pt>
                <c:pt idx="12">
                  <c:v>65835</c:v>
                </c:pt>
                <c:pt idx="13">
                  <c:v>67133</c:v>
                </c:pt>
                <c:pt idx="14">
                  <c:v>83044</c:v>
                </c:pt>
                <c:pt idx="15">
                  <c:v>83595</c:v>
                </c:pt>
                <c:pt idx="16">
                  <c:v>131618</c:v>
                </c:pt>
                <c:pt idx="17">
                  <c:v>149477</c:v>
                </c:pt>
                <c:pt idx="18">
                  <c:v>235511</c:v>
                </c:pt>
                <c:pt idx="19">
                  <c:v>408769</c:v>
                </c:pt>
                <c:pt idx="20">
                  <c:v>431628</c:v>
                </c:pt>
                <c:pt idx="21">
                  <c:v>485497</c:v>
                </c:pt>
                <c:pt idx="22">
                  <c:v>525685</c:v>
                </c:pt>
                <c:pt idx="23">
                  <c:v>709712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1E7-9B7F-BAA73DA0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8962760"/>
        <c:axId val="928971040"/>
      </c:barChart>
      <c:catAx>
        <c:axId val="928962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971040"/>
        <c:crosses val="autoZero"/>
        <c:auto val="1"/>
        <c:lblAlgn val="ctr"/>
        <c:lblOffset val="100"/>
        <c:noMultiLvlLbl val="0"/>
      </c:catAx>
      <c:valAx>
        <c:axId val="92897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96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Chart 2. Total</a:t>
            </a:r>
            <a:r>
              <a:rPr lang="en-US" sz="1200" b="1" baseline="0"/>
              <a:t> Employment (Full-Time and Part-Time Jobs), 2011 to 2021</a:t>
            </a:r>
          </a:p>
          <a:p>
            <a:pPr>
              <a:defRPr sz="1200" b="1"/>
            </a:pPr>
            <a:r>
              <a:rPr lang="en-US" sz="1200" b="1" baseline="0"/>
              <a:t>Prince George's County</a:t>
            </a:r>
            <a:endParaRPr lang="en-US" sz="1200" b="1"/>
          </a:p>
        </c:rich>
      </c:tx>
      <c:layout>
        <c:manualLayout>
          <c:xMode val="edge"/>
          <c:yMode val="edge"/>
          <c:x val="0.20589197710245774"/>
          <c:y val="2.6761819803746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92179335601432E-2"/>
          <c:y val="0.19114635648242456"/>
          <c:w val="0.89838122890409899"/>
          <c:h val="0.73436166152736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'Tables 1_2 Charts 1_2'!$AB$4:$AL$4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'Tables 1_2 Charts 1_2'!$AB$6:$AL$6</c:f>
              <c:numCache>
                <c:formatCode>#,##0</c:formatCode>
                <c:ptCount val="11"/>
                <c:pt idx="0">
                  <c:v>430315</c:v>
                </c:pt>
                <c:pt idx="1">
                  <c:v>433821</c:v>
                </c:pt>
                <c:pt idx="2">
                  <c:v>444117</c:v>
                </c:pt>
                <c:pt idx="3">
                  <c:v>450103</c:v>
                </c:pt>
                <c:pt idx="4">
                  <c:v>459202</c:v>
                </c:pt>
                <c:pt idx="5">
                  <c:v>469944</c:v>
                </c:pt>
                <c:pt idx="6">
                  <c:v>477694</c:v>
                </c:pt>
                <c:pt idx="7">
                  <c:v>487670</c:v>
                </c:pt>
                <c:pt idx="8">
                  <c:v>488399</c:v>
                </c:pt>
                <c:pt idx="9">
                  <c:v>473573</c:v>
                </c:pt>
                <c:pt idx="10">
                  <c:v>485497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4-46FB-A750-54B3CFC4D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985440"/>
        <c:axId val="928986520"/>
      </c:barChart>
      <c:catAx>
        <c:axId val="92898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986520"/>
        <c:crosses val="autoZero"/>
        <c:auto val="1"/>
        <c:lblAlgn val="ctr"/>
        <c:lblOffset val="100"/>
        <c:noMultiLvlLbl val="0"/>
      </c:catAx>
      <c:valAx>
        <c:axId val="92898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9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Chart 4. Unemployment Rates in</a:t>
            </a:r>
            <a:r>
              <a:rPr lang="en-US" sz="1200" b="1" baseline="0"/>
              <a:t> Maryland Jurisdictions</a:t>
            </a:r>
            <a:r>
              <a:rPr lang="en-US" sz="1200" b="1"/>
              <a:t>, 2022</a:t>
            </a:r>
          </a:p>
        </c:rich>
      </c:tx>
      <c:layout>
        <c:manualLayout>
          <c:xMode val="edge"/>
          <c:yMode val="edge"/>
          <c:x val="0.25010908553986527"/>
          <c:y val="1.7296763034346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D2-46DF-A9D3-134B2E014DFC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1E-4D99-BFE7-7D5F50C04D0C}"/>
              </c:ext>
            </c:extLst>
          </c:dPt>
          <c:cat>
            <c:strRef>
              <c:f>'Charts 3_4'!$T$3:$T$27</c:f>
              <c:strCache>
                <c:ptCount val="25"/>
                <c:pt idx="0">
                  <c:v>Worcester County</c:v>
                </c:pt>
                <c:pt idx="1">
                  <c:v>Somerset County</c:v>
                </c:pt>
                <c:pt idx="2">
                  <c:v>Baltimore City</c:v>
                </c:pt>
                <c:pt idx="3">
                  <c:v>Allegany County</c:v>
                </c:pt>
                <c:pt idx="4">
                  <c:v>Wicomico County</c:v>
                </c:pt>
                <c:pt idx="5">
                  <c:v>Dorchester County</c:v>
                </c:pt>
                <c:pt idx="6">
                  <c:v>Kent County</c:v>
                </c:pt>
                <c:pt idx="7">
                  <c:v>Garrett County</c:v>
                </c:pt>
                <c:pt idx="8">
                  <c:v>Prince George's County</c:v>
                </c:pt>
                <c:pt idx="9">
                  <c:v>Talbot County</c:v>
                </c:pt>
                <c:pt idx="10">
                  <c:v>Baltimore County</c:v>
                </c:pt>
                <c:pt idx="11">
                  <c:v>Cecil County</c:v>
                </c:pt>
                <c:pt idx="12">
                  <c:v>Charles County</c:v>
                </c:pt>
                <c:pt idx="13">
                  <c:v>Washington County</c:v>
                </c:pt>
                <c:pt idx="14">
                  <c:v>Maryland</c:v>
                </c:pt>
                <c:pt idx="15">
                  <c:v>Caroline County</c:v>
                </c:pt>
                <c:pt idx="16">
                  <c:v>St. Mary's County</c:v>
                </c:pt>
                <c:pt idx="17">
                  <c:v>Frederick County</c:v>
                </c:pt>
                <c:pt idx="18">
                  <c:v>Harford County</c:v>
                </c:pt>
                <c:pt idx="19">
                  <c:v>Calvert County</c:v>
                </c:pt>
                <c:pt idx="20">
                  <c:v>Montgomery County</c:v>
                </c:pt>
                <c:pt idx="21">
                  <c:v>Anne Arundel County</c:v>
                </c:pt>
                <c:pt idx="22">
                  <c:v>Queen Anne's County</c:v>
                </c:pt>
                <c:pt idx="23">
                  <c:v>Carroll County</c:v>
                </c:pt>
                <c:pt idx="24">
                  <c:v>Howard County</c:v>
                </c:pt>
              </c:strCache>
            </c:strRef>
          </c:cat>
          <c:val>
            <c:numRef>
              <c:f>'Charts 3_4'!$U$3:$U$27</c:f>
              <c:numCache>
                <c:formatCode>0.00%</c:formatCode>
                <c:ptCount val="25"/>
                <c:pt idx="0">
                  <c:v>0.05</c:v>
                </c:pt>
                <c:pt idx="1">
                  <c:v>4.8000000000000001E-2</c:v>
                </c:pt>
                <c:pt idx="2">
                  <c:v>4.2999999999999997E-2</c:v>
                </c:pt>
                <c:pt idx="3">
                  <c:v>0.04</c:v>
                </c:pt>
                <c:pt idx="4">
                  <c:v>3.7999999999999999E-2</c:v>
                </c:pt>
                <c:pt idx="5">
                  <c:v>3.5999999999999997E-2</c:v>
                </c:pt>
                <c:pt idx="6">
                  <c:v>3.5999999999999997E-2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3.4000000000000002E-2</c:v>
                </c:pt>
                <c:pt idx="10">
                  <c:v>3.3000000000000002E-2</c:v>
                </c:pt>
                <c:pt idx="11">
                  <c:v>3.3000000000000002E-2</c:v>
                </c:pt>
                <c:pt idx="12">
                  <c:v>3.3000000000000002E-2</c:v>
                </c:pt>
                <c:pt idx="13">
                  <c:v>3.3000000000000002E-2</c:v>
                </c:pt>
                <c:pt idx="14">
                  <c:v>3.2000000000000001E-2</c:v>
                </c:pt>
                <c:pt idx="15">
                  <c:v>3.1E-2</c:v>
                </c:pt>
                <c:pt idx="16">
                  <c:v>3.1E-2</c:v>
                </c:pt>
                <c:pt idx="17">
                  <c:v>0.03</c:v>
                </c:pt>
                <c:pt idx="18">
                  <c:v>0.03</c:v>
                </c:pt>
                <c:pt idx="19">
                  <c:v>2.9000000000000001E-2</c:v>
                </c:pt>
                <c:pt idx="20">
                  <c:v>2.9000000000000001E-2</c:v>
                </c:pt>
                <c:pt idx="21">
                  <c:v>2.8000000000000001E-2</c:v>
                </c:pt>
                <c:pt idx="22">
                  <c:v>2.8000000000000001E-2</c:v>
                </c:pt>
                <c:pt idx="23">
                  <c:v>2.7E-2</c:v>
                </c:pt>
                <c:pt idx="24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E-4D99-BFE7-7D5F50C04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9442712"/>
        <c:axId val="1119449912"/>
      </c:barChart>
      <c:catAx>
        <c:axId val="1119442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449912"/>
        <c:crosses val="autoZero"/>
        <c:auto val="1"/>
        <c:lblAlgn val="ctr"/>
        <c:lblOffset val="100"/>
        <c:noMultiLvlLbl val="0"/>
      </c:catAx>
      <c:valAx>
        <c:axId val="111944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442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Chart 3. Unemployment Rates, 2011 to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D.C. MSA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3_4'!$A$3:$A$14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'Charts 3_4'!$B$3:$B$14</c:f>
              <c:numCache>
                <c:formatCode>0.00%</c:formatCode>
                <c:ptCount val="12"/>
                <c:pt idx="0">
                  <c:v>5.3999999999999999E-2</c:v>
                </c:pt>
                <c:pt idx="1">
                  <c:v>5.2999999999999999E-2</c:v>
                </c:pt>
                <c:pt idx="2">
                  <c:v>4.5999999999999999E-2</c:v>
                </c:pt>
                <c:pt idx="3">
                  <c:v>4.3999999999999997E-2</c:v>
                </c:pt>
                <c:pt idx="4">
                  <c:v>3.9E-2</c:v>
                </c:pt>
                <c:pt idx="5">
                  <c:v>3.5000000000000003E-2</c:v>
                </c:pt>
                <c:pt idx="6">
                  <c:v>3.3000000000000002E-2</c:v>
                </c:pt>
                <c:pt idx="7">
                  <c:v>2.9000000000000001E-2</c:v>
                </c:pt>
                <c:pt idx="8">
                  <c:v>2.5999999999999999E-2</c:v>
                </c:pt>
                <c:pt idx="9">
                  <c:v>6.5000000000000002E-2</c:v>
                </c:pt>
                <c:pt idx="10">
                  <c:v>3.5999999999999997E-2</c:v>
                </c:pt>
                <c:pt idx="11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1-4790-B3ED-6F799D2BB493}"/>
            </c:ext>
          </c:extLst>
        </c:ser>
        <c:ser>
          <c:idx val="1"/>
          <c:order val="1"/>
          <c:tx>
            <c:v>Maryland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3_4'!$A$3:$A$14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'Charts 3_4'!$C$3:$C$14</c:f>
              <c:numCache>
                <c:formatCode>0.00%</c:formatCode>
                <c:ptCount val="12"/>
                <c:pt idx="0">
                  <c:v>7.1999999999999995E-2</c:v>
                </c:pt>
                <c:pt idx="1">
                  <c:v>7.0000000000000007E-2</c:v>
                </c:pt>
                <c:pt idx="2">
                  <c:v>6.6000000000000003E-2</c:v>
                </c:pt>
                <c:pt idx="3">
                  <c:v>5.8000000000000003E-2</c:v>
                </c:pt>
                <c:pt idx="4">
                  <c:v>0.05</c:v>
                </c:pt>
                <c:pt idx="5">
                  <c:v>4.2999999999999997E-2</c:v>
                </c:pt>
                <c:pt idx="6">
                  <c:v>0.04</c:v>
                </c:pt>
                <c:pt idx="7">
                  <c:v>3.7999999999999999E-2</c:v>
                </c:pt>
                <c:pt idx="8">
                  <c:v>3.4000000000000002E-2</c:v>
                </c:pt>
                <c:pt idx="9">
                  <c:v>6.5000000000000002E-2</c:v>
                </c:pt>
                <c:pt idx="10">
                  <c:v>5.2999999999999999E-2</c:v>
                </c:pt>
                <c:pt idx="11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1-4790-B3ED-6F799D2BB493}"/>
            </c:ext>
          </c:extLst>
        </c:ser>
        <c:ser>
          <c:idx val="2"/>
          <c:order val="2"/>
          <c:tx>
            <c:v>Prince George's County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3_4'!$A$3:$A$14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'Charts 3_4'!$D$3:$D$14</c:f>
              <c:numCache>
                <c:formatCode>0.00%</c:formatCode>
                <c:ptCount val="12"/>
                <c:pt idx="0">
                  <c:v>7.4999999999999997E-2</c:v>
                </c:pt>
                <c:pt idx="1">
                  <c:v>7.2999999999999995E-2</c:v>
                </c:pt>
                <c:pt idx="2">
                  <c:v>6.9000000000000006E-2</c:v>
                </c:pt>
                <c:pt idx="3">
                  <c:v>6.0999999999999999E-2</c:v>
                </c:pt>
                <c:pt idx="4">
                  <c:v>5.0999999999999997E-2</c:v>
                </c:pt>
                <c:pt idx="5">
                  <c:v>4.2999999999999997E-2</c:v>
                </c:pt>
                <c:pt idx="6">
                  <c:v>4.1000000000000002E-2</c:v>
                </c:pt>
                <c:pt idx="7">
                  <c:v>3.9E-2</c:v>
                </c:pt>
                <c:pt idx="8">
                  <c:v>3.5999999999999997E-2</c:v>
                </c:pt>
                <c:pt idx="9">
                  <c:v>7.8E-2</c:v>
                </c:pt>
                <c:pt idx="10">
                  <c:v>6.8000000000000005E-2</c:v>
                </c:pt>
                <c:pt idx="11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A1-4790-B3ED-6F799D2B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12488"/>
        <c:axId val="310014288"/>
      </c:lineChart>
      <c:catAx>
        <c:axId val="31001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14288"/>
        <c:crosses val="autoZero"/>
        <c:auto val="1"/>
        <c:lblAlgn val="ctr"/>
        <c:lblOffset val="100"/>
        <c:noMultiLvlLbl val="0"/>
      </c:catAx>
      <c:valAx>
        <c:axId val="3100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1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</xdr:colOff>
      <xdr:row>4</xdr:row>
      <xdr:rowOff>179070</xdr:rowOff>
    </xdr:from>
    <xdr:to>
      <xdr:col>24</xdr:col>
      <xdr:colOff>91440</xdr:colOff>
      <xdr:row>31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522BAC-3CB2-47B5-0BFD-CD99D0A9E9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144780</xdr:colOff>
      <xdr:row>19</xdr:row>
      <xdr:rowOff>41910</xdr:rowOff>
    </xdr:from>
    <xdr:to>
      <xdr:col>35</xdr:col>
      <xdr:colOff>434340</xdr:colOff>
      <xdr:row>42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A95856-E25B-50E7-7882-8DA02F226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53340</xdr:colOff>
      <xdr:row>2</xdr:row>
      <xdr:rowOff>57150</xdr:rowOff>
    </xdr:from>
    <xdr:to>
      <xdr:col>34</xdr:col>
      <xdr:colOff>594360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4ED48-00C5-1992-3A66-7B176BE59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0</xdr:row>
      <xdr:rowOff>156210</xdr:rowOff>
    </xdr:from>
    <xdr:to>
      <xdr:col>18</xdr:col>
      <xdr:colOff>15240</xdr:colOff>
      <xdr:row>31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1F120-3FB3-BC86-4D20-94FAA563B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C3A9-04B5-4A2F-8D50-492C993BA85C}">
  <dimension ref="A1:AL31"/>
  <sheetViews>
    <sheetView topLeftCell="R1" workbookViewId="0">
      <selection activeCell="I32" sqref="I32"/>
    </sheetView>
  </sheetViews>
  <sheetFormatPr defaultRowHeight="14.4" x14ac:dyDescent="0.3"/>
  <cols>
    <col min="1" max="1" width="28.5546875" bestFit="1" customWidth="1"/>
    <col min="2" max="2" width="9.109375" style="1" bestFit="1" customWidth="1"/>
    <col min="3" max="3" width="14.6640625" style="2" bestFit="1" customWidth="1"/>
    <col min="4" max="4" width="8.6640625" style="2" customWidth="1"/>
    <col min="5" max="5" width="9.109375" style="1" bestFit="1" customWidth="1"/>
    <col min="6" max="6" width="14.6640625" style="2" bestFit="1" customWidth="1"/>
    <col min="7" max="7" width="8.6640625" customWidth="1"/>
    <col min="8" max="8" width="16.33203125" style="24" customWidth="1"/>
    <col min="9" max="9" width="9.33203125" style="23" bestFit="1" customWidth="1"/>
    <col min="11" max="11" width="13.6640625" bestFit="1" customWidth="1"/>
    <col min="12" max="12" width="7.44140625" bestFit="1" customWidth="1"/>
    <col min="27" max="27" width="29.109375" customWidth="1"/>
    <col min="29" max="38" width="9.6640625" bestFit="1" customWidth="1"/>
  </cols>
  <sheetData>
    <row r="1" spans="1:38" x14ac:dyDescent="0.3">
      <c r="A1" s="3" t="s">
        <v>57</v>
      </c>
      <c r="AA1" s="3" t="s">
        <v>77</v>
      </c>
    </row>
    <row r="2" spans="1:38" x14ac:dyDescent="0.3">
      <c r="A2" t="s">
        <v>58</v>
      </c>
      <c r="AA2" t="s">
        <v>270</v>
      </c>
    </row>
    <row r="4" spans="1:38" x14ac:dyDescent="0.3">
      <c r="A4" s="17" t="s">
        <v>27</v>
      </c>
      <c r="B4" s="11" t="s">
        <v>0</v>
      </c>
      <c r="C4" s="15"/>
      <c r="D4" s="15"/>
      <c r="E4" s="13" t="s">
        <v>1</v>
      </c>
      <c r="F4" s="14"/>
      <c r="G4" s="14"/>
      <c r="H4" s="25" t="s">
        <v>61</v>
      </c>
      <c r="I4" s="26"/>
      <c r="K4" s="88" t="s">
        <v>62</v>
      </c>
      <c r="AA4" s="4" t="s">
        <v>75</v>
      </c>
      <c r="AB4" s="33" t="s">
        <v>0</v>
      </c>
      <c r="AC4" s="33" t="s">
        <v>63</v>
      </c>
      <c r="AD4" s="33" t="s">
        <v>64</v>
      </c>
      <c r="AE4" s="33" t="s">
        <v>65</v>
      </c>
      <c r="AF4" s="33" t="s">
        <v>66</v>
      </c>
      <c r="AG4" s="33" t="s">
        <v>67</v>
      </c>
      <c r="AH4" s="33" t="s">
        <v>68</v>
      </c>
      <c r="AI4" s="33" t="s">
        <v>69</v>
      </c>
      <c r="AJ4" s="33" t="s">
        <v>70</v>
      </c>
      <c r="AK4" s="33" t="s">
        <v>71</v>
      </c>
      <c r="AL4" s="33" t="s">
        <v>1</v>
      </c>
    </row>
    <row r="5" spans="1:38" x14ac:dyDescent="0.3">
      <c r="A5" s="12"/>
      <c r="B5" s="16" t="s">
        <v>32</v>
      </c>
      <c r="C5" s="6" t="s">
        <v>29</v>
      </c>
      <c r="D5" s="6" t="s">
        <v>31</v>
      </c>
      <c r="E5" s="5" t="s">
        <v>32</v>
      </c>
      <c r="F5" s="6" t="s">
        <v>29</v>
      </c>
      <c r="G5" s="6" t="s">
        <v>31</v>
      </c>
      <c r="H5" s="27" t="s">
        <v>59</v>
      </c>
      <c r="I5" s="28" t="s">
        <v>60</v>
      </c>
      <c r="AA5" s="7" t="s">
        <v>72</v>
      </c>
      <c r="AB5" s="8">
        <v>3946247</v>
      </c>
      <c r="AC5" s="8">
        <v>3996916</v>
      </c>
      <c r="AD5" s="8">
        <v>4052929</v>
      </c>
      <c r="AE5" s="8">
        <v>4106510</v>
      </c>
      <c r="AF5" s="8">
        <v>4198656</v>
      </c>
      <c r="AG5" s="8">
        <v>4288812</v>
      </c>
      <c r="AH5" s="8">
        <v>4353044</v>
      </c>
      <c r="AI5" s="8">
        <v>4436454</v>
      </c>
      <c r="AJ5" s="8">
        <v>4455262</v>
      </c>
      <c r="AK5" s="8">
        <v>4329721</v>
      </c>
      <c r="AL5" s="8">
        <v>4422856</v>
      </c>
    </row>
    <row r="6" spans="1:38" x14ac:dyDescent="0.3">
      <c r="A6" s="7" t="s">
        <v>26</v>
      </c>
      <c r="B6" s="8">
        <v>663362</v>
      </c>
      <c r="C6" s="9">
        <v>0.19540354144285826</v>
      </c>
      <c r="D6" s="18" t="s">
        <v>33</v>
      </c>
      <c r="E6" s="8">
        <v>709712</v>
      </c>
      <c r="F6" s="9">
        <v>0.19108015134304432</v>
      </c>
      <c r="G6" s="19" t="s">
        <v>33</v>
      </c>
      <c r="H6" s="30">
        <f>+E6-B6</f>
        <v>46350</v>
      </c>
      <c r="I6" s="31">
        <f>+H6/B6</f>
        <v>6.9871352293317979E-2</v>
      </c>
      <c r="K6" s="7" t="s">
        <v>3</v>
      </c>
      <c r="L6" s="8">
        <v>9359</v>
      </c>
      <c r="AA6" s="7" t="s">
        <v>73</v>
      </c>
      <c r="AB6" s="8">
        <v>430315</v>
      </c>
      <c r="AC6" s="8">
        <v>433821</v>
      </c>
      <c r="AD6" s="8">
        <v>444117</v>
      </c>
      <c r="AE6" s="8">
        <v>450103</v>
      </c>
      <c r="AF6" s="8">
        <v>459202</v>
      </c>
      <c r="AG6" s="8">
        <v>469944</v>
      </c>
      <c r="AH6" s="8">
        <v>477694</v>
      </c>
      <c r="AI6" s="8">
        <v>487670</v>
      </c>
      <c r="AJ6" s="8">
        <v>488399</v>
      </c>
      <c r="AK6" s="8">
        <v>473573</v>
      </c>
      <c r="AL6" s="8">
        <v>485497</v>
      </c>
    </row>
    <row r="7" spans="1:38" x14ac:dyDescent="0.3">
      <c r="A7" s="7" t="s">
        <v>25</v>
      </c>
      <c r="B7" s="8">
        <v>491560</v>
      </c>
      <c r="C7" s="9">
        <v>0.14479660401357239</v>
      </c>
      <c r="D7" s="18" t="s">
        <v>36</v>
      </c>
      <c r="E7" s="8">
        <v>525685</v>
      </c>
      <c r="F7" s="9">
        <v>0.14153342392233506</v>
      </c>
      <c r="G7" s="19" t="s">
        <v>36</v>
      </c>
      <c r="H7" s="30">
        <f t="shared" ref="H7:H30" si="0">+E7-B7</f>
        <v>34125</v>
      </c>
      <c r="I7" s="31">
        <f t="shared" ref="I7:I29" si="1">+H7/B7</f>
        <v>6.9421840670518348E-2</v>
      </c>
      <c r="K7" s="7" t="s">
        <v>4</v>
      </c>
      <c r="L7" s="8">
        <v>11599</v>
      </c>
      <c r="AA7" s="34" t="s">
        <v>74</v>
      </c>
      <c r="AB7" s="9">
        <f t="shared" ref="AB7:AL7" si="2">+AB6/AB5</f>
        <v>0.10904411203860276</v>
      </c>
      <c r="AC7" s="9">
        <f t="shared" si="2"/>
        <v>0.10853893351774217</v>
      </c>
      <c r="AD7" s="9">
        <f t="shared" si="2"/>
        <v>0.10957926970840101</v>
      </c>
      <c r="AE7" s="9">
        <f t="shared" si="2"/>
        <v>0.10960718468967566</v>
      </c>
      <c r="AF7" s="9">
        <f t="shared" si="2"/>
        <v>0.10936880754222303</v>
      </c>
      <c r="AG7" s="9">
        <f t="shared" si="2"/>
        <v>0.10957439962395181</v>
      </c>
      <c r="AH7" s="9">
        <f t="shared" si="2"/>
        <v>0.10973792132585841</v>
      </c>
      <c r="AI7" s="9">
        <f t="shared" si="2"/>
        <v>0.10992337574107609</v>
      </c>
      <c r="AJ7" s="9">
        <f t="shared" si="2"/>
        <v>0.10962295820088695</v>
      </c>
      <c r="AK7" s="9">
        <f t="shared" si="2"/>
        <v>0.10937725548597704</v>
      </c>
      <c r="AL7" s="9">
        <f t="shared" si="2"/>
        <v>0.10977002190439843</v>
      </c>
    </row>
    <row r="8" spans="1:38" x14ac:dyDescent="0.3">
      <c r="A8" s="144" t="s">
        <v>24</v>
      </c>
      <c r="B8" s="145">
        <v>430315</v>
      </c>
      <c r="C8" s="146">
        <v>0.12675594160651885</v>
      </c>
      <c r="D8" s="147" t="s">
        <v>35</v>
      </c>
      <c r="E8" s="145">
        <v>485497</v>
      </c>
      <c r="F8" s="146">
        <v>0.13071336011874393</v>
      </c>
      <c r="G8" s="148" t="s">
        <v>35</v>
      </c>
      <c r="H8" s="149">
        <f t="shared" si="0"/>
        <v>55182</v>
      </c>
      <c r="I8" s="150">
        <f t="shared" si="1"/>
        <v>0.12823629201863751</v>
      </c>
      <c r="K8" s="7" t="s">
        <v>5</v>
      </c>
      <c r="L8" s="8">
        <v>15150</v>
      </c>
    </row>
    <row r="9" spans="1:38" x14ac:dyDescent="0.3">
      <c r="A9" s="7" t="s">
        <v>23</v>
      </c>
      <c r="B9" s="8">
        <v>405502</v>
      </c>
      <c r="C9" s="9">
        <v>0.1194468885196347</v>
      </c>
      <c r="D9" s="18" t="s">
        <v>37</v>
      </c>
      <c r="E9" s="8">
        <v>431628</v>
      </c>
      <c r="F9" s="9">
        <v>0.11620987606789167</v>
      </c>
      <c r="G9" s="19" t="s">
        <v>37</v>
      </c>
      <c r="H9" s="30">
        <f t="shared" si="0"/>
        <v>26126</v>
      </c>
      <c r="I9" s="31">
        <f t="shared" si="1"/>
        <v>6.4428782102184459E-2</v>
      </c>
      <c r="K9" s="7" t="s">
        <v>6</v>
      </c>
      <c r="L9" s="8">
        <v>17542</v>
      </c>
      <c r="AA9" s="4" t="s">
        <v>72</v>
      </c>
      <c r="AB9" s="38"/>
      <c r="AC9" s="35" t="s">
        <v>80</v>
      </c>
      <c r="AD9" s="35" t="s">
        <v>81</v>
      </c>
      <c r="AE9" s="35" t="s">
        <v>82</v>
      </c>
      <c r="AF9" s="35" t="s">
        <v>83</v>
      </c>
      <c r="AG9" s="35" t="s">
        <v>84</v>
      </c>
      <c r="AH9" s="35" t="s">
        <v>85</v>
      </c>
      <c r="AI9" s="35" t="s">
        <v>86</v>
      </c>
      <c r="AJ9" s="35" t="s">
        <v>87</v>
      </c>
      <c r="AK9" s="35" t="s">
        <v>88</v>
      </c>
      <c r="AL9" s="35" t="s">
        <v>89</v>
      </c>
    </row>
    <row r="10" spans="1:38" x14ac:dyDescent="0.3">
      <c r="A10" s="7" t="s">
        <v>22</v>
      </c>
      <c r="B10" s="8">
        <v>355144</v>
      </c>
      <c r="C10" s="9">
        <v>0.10461316041947302</v>
      </c>
      <c r="D10" s="18" t="s">
        <v>38</v>
      </c>
      <c r="E10" s="8">
        <v>408769</v>
      </c>
      <c r="F10" s="9">
        <v>0.11005540611451531</v>
      </c>
      <c r="G10" s="19" t="s">
        <v>38</v>
      </c>
      <c r="H10" s="30">
        <f t="shared" si="0"/>
        <v>53625</v>
      </c>
      <c r="I10" s="31">
        <f t="shared" si="1"/>
        <v>0.15099508931588312</v>
      </c>
      <c r="K10" s="7" t="s">
        <v>7</v>
      </c>
      <c r="L10" s="8">
        <v>17545</v>
      </c>
      <c r="AA10" s="34" t="s">
        <v>78</v>
      </c>
      <c r="AB10" s="38"/>
      <c r="AC10" s="30">
        <f t="shared" ref="AC10:AL10" si="3">+AC5-AB5</f>
        <v>50669</v>
      </c>
      <c r="AD10" s="30">
        <f t="shared" si="3"/>
        <v>56013</v>
      </c>
      <c r="AE10" s="30">
        <f t="shared" si="3"/>
        <v>53581</v>
      </c>
      <c r="AF10" s="30">
        <f t="shared" si="3"/>
        <v>92146</v>
      </c>
      <c r="AG10" s="30">
        <f t="shared" si="3"/>
        <v>90156</v>
      </c>
      <c r="AH10" s="30">
        <f t="shared" si="3"/>
        <v>64232</v>
      </c>
      <c r="AI10" s="30">
        <f t="shared" si="3"/>
        <v>83410</v>
      </c>
      <c r="AJ10" s="30">
        <f t="shared" si="3"/>
        <v>18808</v>
      </c>
      <c r="AK10" s="30">
        <f t="shared" si="3"/>
        <v>-125541</v>
      </c>
      <c r="AL10" s="30">
        <f t="shared" si="3"/>
        <v>93135</v>
      </c>
    </row>
    <row r="11" spans="1:38" x14ac:dyDescent="0.3">
      <c r="A11" s="7" t="s">
        <v>21</v>
      </c>
      <c r="B11" s="8">
        <v>206672</v>
      </c>
      <c r="C11" s="9">
        <v>6.0878435480293425E-2</v>
      </c>
      <c r="D11" s="18" t="s">
        <v>34</v>
      </c>
      <c r="E11" s="8">
        <v>235511</v>
      </c>
      <c r="F11" s="9">
        <v>6.3408083170288385E-2</v>
      </c>
      <c r="G11" s="19" t="s">
        <v>34</v>
      </c>
      <c r="H11" s="30">
        <f t="shared" si="0"/>
        <v>28839</v>
      </c>
      <c r="I11" s="31">
        <f t="shared" si="1"/>
        <v>0.13953994735619726</v>
      </c>
      <c r="K11" s="7" t="s">
        <v>8</v>
      </c>
      <c r="L11" s="8">
        <v>25652</v>
      </c>
      <c r="AA11" s="34" t="s">
        <v>79</v>
      </c>
      <c r="AB11" s="38"/>
      <c r="AC11" s="9">
        <f t="shared" ref="AC11:AL11" si="4">+AC10/AB5</f>
        <v>1.2839794366647603E-2</v>
      </c>
      <c r="AD11" s="9">
        <f t="shared" si="4"/>
        <v>1.4014054836278772E-2</v>
      </c>
      <c r="AE11" s="9">
        <f t="shared" si="4"/>
        <v>1.3220315480483373E-2</v>
      </c>
      <c r="AF11" s="9">
        <f t="shared" si="4"/>
        <v>2.2439005384133973E-2</v>
      </c>
      <c r="AG11" s="9">
        <f t="shared" si="4"/>
        <v>2.1472585513078471E-2</v>
      </c>
      <c r="AH11" s="9">
        <f t="shared" si="4"/>
        <v>1.4976641550154214E-2</v>
      </c>
      <c r="AI11" s="9">
        <f t="shared" si="4"/>
        <v>1.9161304135680686E-2</v>
      </c>
      <c r="AJ11" s="9">
        <f t="shared" si="4"/>
        <v>4.2394218445632476E-3</v>
      </c>
      <c r="AK11" s="9">
        <f t="shared" si="4"/>
        <v>-2.8178140814165361E-2</v>
      </c>
      <c r="AL11" s="9">
        <f t="shared" si="4"/>
        <v>2.1510623894703609E-2</v>
      </c>
    </row>
    <row r="12" spans="1:38" x14ac:dyDescent="0.3">
      <c r="A12" s="7" t="s">
        <v>20</v>
      </c>
      <c r="B12" s="8">
        <v>127197</v>
      </c>
      <c r="C12" s="9">
        <v>3.7467844496530164E-2</v>
      </c>
      <c r="D12" s="18" t="s">
        <v>39</v>
      </c>
      <c r="E12" s="8">
        <v>149477</v>
      </c>
      <c r="F12" s="9">
        <v>4.024461722826194E-2</v>
      </c>
      <c r="G12" s="19" t="s">
        <v>39</v>
      </c>
      <c r="H12" s="30">
        <f t="shared" si="0"/>
        <v>22280</v>
      </c>
      <c r="I12" s="31">
        <f t="shared" si="1"/>
        <v>0.1751613638686447</v>
      </c>
      <c r="K12" s="7" t="s">
        <v>9</v>
      </c>
      <c r="L12" s="8">
        <v>26812</v>
      </c>
    </row>
    <row r="13" spans="1:38" x14ac:dyDescent="0.3">
      <c r="A13" s="7" t="s">
        <v>19</v>
      </c>
      <c r="B13" s="8">
        <v>117868</v>
      </c>
      <c r="C13" s="9">
        <v>3.4719843196907296E-2</v>
      </c>
      <c r="D13" s="18" t="s">
        <v>40</v>
      </c>
      <c r="E13" s="8">
        <v>131618</v>
      </c>
      <c r="F13" s="9">
        <v>3.5436328199986482E-2</v>
      </c>
      <c r="G13" s="19" t="s">
        <v>40</v>
      </c>
      <c r="H13" s="30">
        <f t="shared" si="0"/>
        <v>13750</v>
      </c>
      <c r="I13" s="31">
        <f t="shared" si="1"/>
        <v>0.1166559201818984</v>
      </c>
      <c r="K13" s="7" t="s">
        <v>10</v>
      </c>
      <c r="L13" s="8">
        <v>34707</v>
      </c>
      <c r="AA13" s="4" t="s">
        <v>73</v>
      </c>
      <c r="AB13" s="38"/>
      <c r="AC13" s="35" t="s">
        <v>80</v>
      </c>
      <c r="AD13" s="35" t="s">
        <v>81</v>
      </c>
      <c r="AE13" s="35" t="s">
        <v>82</v>
      </c>
      <c r="AF13" s="35" t="s">
        <v>83</v>
      </c>
      <c r="AG13" s="35" t="s">
        <v>84</v>
      </c>
      <c r="AH13" s="35" t="s">
        <v>85</v>
      </c>
      <c r="AI13" s="35" t="s">
        <v>86</v>
      </c>
      <c r="AJ13" s="35" t="s">
        <v>87</v>
      </c>
      <c r="AK13" s="35" t="s">
        <v>88</v>
      </c>
      <c r="AL13" s="35" t="s">
        <v>89</v>
      </c>
    </row>
    <row r="14" spans="1:38" x14ac:dyDescent="0.3">
      <c r="A14" s="7" t="s">
        <v>18</v>
      </c>
      <c r="B14" s="8">
        <v>83418</v>
      </c>
      <c r="C14" s="9">
        <v>2.4572062644650058E-2</v>
      </c>
      <c r="D14" s="18" t="s">
        <v>41</v>
      </c>
      <c r="E14" s="8">
        <v>83595</v>
      </c>
      <c r="F14" s="9">
        <v>2.2506798886762221E-2</v>
      </c>
      <c r="G14" s="19" t="s">
        <v>41</v>
      </c>
      <c r="H14" s="30">
        <f t="shared" si="0"/>
        <v>177</v>
      </c>
      <c r="I14" s="31">
        <f t="shared" si="1"/>
        <v>2.1218442062864132E-3</v>
      </c>
      <c r="K14" s="7" t="s">
        <v>11</v>
      </c>
      <c r="L14" s="8">
        <v>35353</v>
      </c>
      <c r="AA14" s="34" t="s">
        <v>78</v>
      </c>
      <c r="AB14" s="38"/>
      <c r="AC14" s="30">
        <f t="shared" ref="AC14:AL14" si="5">+AC6-AB6</f>
        <v>3506</v>
      </c>
      <c r="AD14" s="30">
        <f t="shared" si="5"/>
        <v>10296</v>
      </c>
      <c r="AE14" s="30">
        <f t="shared" si="5"/>
        <v>5986</v>
      </c>
      <c r="AF14" s="30">
        <f t="shared" si="5"/>
        <v>9099</v>
      </c>
      <c r="AG14" s="30">
        <f t="shared" si="5"/>
        <v>10742</v>
      </c>
      <c r="AH14" s="30">
        <f t="shared" si="5"/>
        <v>7750</v>
      </c>
      <c r="AI14" s="30">
        <f t="shared" si="5"/>
        <v>9976</v>
      </c>
      <c r="AJ14" s="30">
        <f t="shared" si="5"/>
        <v>729</v>
      </c>
      <c r="AK14" s="30">
        <f t="shared" si="5"/>
        <v>-14826</v>
      </c>
      <c r="AL14" s="30">
        <f t="shared" si="5"/>
        <v>11924</v>
      </c>
    </row>
    <row r="15" spans="1:38" x14ac:dyDescent="0.3">
      <c r="A15" s="7" t="s">
        <v>17</v>
      </c>
      <c r="B15" s="8">
        <v>78440</v>
      </c>
      <c r="C15" s="9">
        <v>2.3105715718985717E-2</v>
      </c>
      <c r="D15" s="18" t="s">
        <v>42</v>
      </c>
      <c r="E15" s="8">
        <v>83044</v>
      </c>
      <c r="F15" s="9">
        <v>2.2358449748816102E-2</v>
      </c>
      <c r="G15" s="19" t="s">
        <v>42</v>
      </c>
      <c r="H15" s="30">
        <f t="shared" si="0"/>
        <v>4604</v>
      </c>
      <c r="I15" s="31">
        <f t="shared" si="1"/>
        <v>5.8694543600203979E-2</v>
      </c>
      <c r="K15" s="7" t="s">
        <v>12</v>
      </c>
      <c r="L15" s="8">
        <v>35906</v>
      </c>
      <c r="AA15" s="34" t="s">
        <v>79</v>
      </c>
      <c r="AB15" s="38"/>
      <c r="AC15" s="9">
        <f t="shared" ref="AC15:AL15" si="6">+AC14/AB6</f>
        <v>8.1475198401171241E-3</v>
      </c>
      <c r="AD15" s="9">
        <f t="shared" si="6"/>
        <v>2.3733290919526716E-2</v>
      </c>
      <c r="AE15" s="9">
        <f t="shared" si="6"/>
        <v>1.3478430233474512E-2</v>
      </c>
      <c r="AF15" s="9">
        <f t="shared" si="6"/>
        <v>2.021537292575255E-2</v>
      </c>
      <c r="AG15" s="9">
        <f t="shared" si="6"/>
        <v>2.3392755258034591E-2</v>
      </c>
      <c r="AH15" s="9">
        <f t="shared" si="6"/>
        <v>1.6491326626151201E-2</v>
      </c>
      <c r="AI15" s="9">
        <f t="shared" si="6"/>
        <v>2.0883661925835368E-2</v>
      </c>
      <c r="AJ15" s="9">
        <f t="shared" si="6"/>
        <v>1.4948633297106649E-3</v>
      </c>
      <c r="AK15" s="9">
        <f t="shared" si="6"/>
        <v>-3.0356327510908089E-2</v>
      </c>
      <c r="AL15" s="9">
        <f t="shared" si="6"/>
        <v>2.5178800311673175E-2</v>
      </c>
    </row>
    <row r="16" spans="1:38" x14ac:dyDescent="0.3">
      <c r="A16" s="7" t="s">
        <v>16</v>
      </c>
      <c r="B16" s="8">
        <v>59386</v>
      </c>
      <c r="C16" s="9">
        <v>1.7493065192346835E-2</v>
      </c>
      <c r="D16" s="18" t="s">
        <v>43</v>
      </c>
      <c r="E16" s="8">
        <v>67133</v>
      </c>
      <c r="F16" s="9">
        <v>1.8074632808959965E-2</v>
      </c>
      <c r="G16" s="19" t="s">
        <v>43</v>
      </c>
      <c r="H16" s="30">
        <f t="shared" si="0"/>
        <v>7747</v>
      </c>
      <c r="I16" s="31">
        <f t="shared" si="1"/>
        <v>0.13045162159431517</v>
      </c>
      <c r="K16" s="7" t="s">
        <v>13</v>
      </c>
      <c r="L16" s="8">
        <v>47856</v>
      </c>
      <c r="AA16" s="34" t="s">
        <v>271</v>
      </c>
      <c r="AB16" s="38"/>
      <c r="AC16" s="9">
        <f t="shared" ref="AC16:AL16" si="7">+AC14/AC10</f>
        <v>6.9194181846888636E-2</v>
      </c>
      <c r="AD16" s="9">
        <f t="shared" si="7"/>
        <v>0.18381447164051201</v>
      </c>
      <c r="AE16" s="9">
        <f t="shared" si="7"/>
        <v>0.11171870625781527</v>
      </c>
      <c r="AF16" s="9">
        <f t="shared" si="7"/>
        <v>9.8745469146788792E-2</v>
      </c>
      <c r="AG16" s="9">
        <f t="shared" si="7"/>
        <v>0.11914903056923555</v>
      </c>
      <c r="AH16" s="9">
        <f t="shared" si="7"/>
        <v>0.12065637065637065</v>
      </c>
      <c r="AI16" s="9">
        <f t="shared" si="7"/>
        <v>0.11960196619110418</v>
      </c>
      <c r="AJ16" s="9">
        <f t="shared" si="7"/>
        <v>3.8760102084219483E-2</v>
      </c>
      <c r="AK16" s="9">
        <f t="shared" si="7"/>
        <v>0.11809687671756637</v>
      </c>
      <c r="AL16" s="9">
        <f t="shared" si="7"/>
        <v>0.12802920491759273</v>
      </c>
    </row>
    <row r="17" spans="1:27" x14ac:dyDescent="0.3">
      <c r="A17" s="7" t="s">
        <v>15</v>
      </c>
      <c r="B17" s="8">
        <v>58334</v>
      </c>
      <c r="C17" s="9">
        <v>1.7183182314524641E-2</v>
      </c>
      <c r="D17" s="18" t="s">
        <v>44</v>
      </c>
      <c r="E17" s="8">
        <v>65835</v>
      </c>
      <c r="F17" s="9">
        <v>1.7725164240803767E-2</v>
      </c>
      <c r="G17" s="19" t="s">
        <v>44</v>
      </c>
      <c r="H17" s="30">
        <f t="shared" si="0"/>
        <v>7501</v>
      </c>
      <c r="I17" s="31">
        <f t="shared" si="1"/>
        <v>0.128587101861693</v>
      </c>
      <c r="K17" s="7" t="s">
        <v>14</v>
      </c>
      <c r="L17" s="8">
        <v>59226</v>
      </c>
      <c r="AA17" t="s">
        <v>30</v>
      </c>
    </row>
    <row r="18" spans="1:27" x14ac:dyDescent="0.3">
      <c r="A18" s="7" t="s">
        <v>14</v>
      </c>
      <c r="B18" s="8">
        <v>56220</v>
      </c>
      <c r="C18" s="9">
        <v>1.6560470904148101E-2</v>
      </c>
      <c r="D18" s="18" t="s">
        <v>45</v>
      </c>
      <c r="E18" s="8">
        <v>59226</v>
      </c>
      <c r="F18" s="9">
        <v>1.5945782294005374E-2</v>
      </c>
      <c r="G18" s="19" t="s">
        <v>45</v>
      </c>
      <c r="H18" s="30">
        <f t="shared" si="0"/>
        <v>3006</v>
      </c>
      <c r="I18" s="31">
        <f t="shared" si="1"/>
        <v>5.3468516542155814E-2</v>
      </c>
      <c r="K18" s="7" t="s">
        <v>15</v>
      </c>
      <c r="L18" s="8">
        <v>65835</v>
      </c>
      <c r="AA18" t="s">
        <v>76</v>
      </c>
    </row>
    <row r="19" spans="1:27" x14ac:dyDescent="0.3">
      <c r="A19" s="7" t="s">
        <v>13</v>
      </c>
      <c r="B19" s="8">
        <v>40500</v>
      </c>
      <c r="C19" s="9">
        <v>1.1929901665208076E-2</v>
      </c>
      <c r="D19" s="18" t="s">
        <v>46</v>
      </c>
      <c r="E19" s="8">
        <v>47856</v>
      </c>
      <c r="F19" s="9">
        <v>1.2884566870325891E-2</v>
      </c>
      <c r="G19" s="19" t="s">
        <v>46</v>
      </c>
      <c r="H19" s="30">
        <f t="shared" si="0"/>
        <v>7356</v>
      </c>
      <c r="I19" s="31">
        <f t="shared" si="1"/>
        <v>0.18162962962962964</v>
      </c>
      <c r="K19" s="7" t="s">
        <v>16</v>
      </c>
      <c r="L19" s="8">
        <v>67133</v>
      </c>
    </row>
    <row r="20" spans="1:27" x14ac:dyDescent="0.3">
      <c r="A20" s="7" t="s">
        <v>12</v>
      </c>
      <c r="B20" s="8">
        <v>37414</v>
      </c>
      <c r="C20" s="9">
        <v>1.1020872614866542E-2</v>
      </c>
      <c r="D20" s="18" t="s">
        <v>47</v>
      </c>
      <c r="E20" s="8">
        <v>35906</v>
      </c>
      <c r="F20" s="9">
        <v>9.667194459334701E-3</v>
      </c>
      <c r="G20" s="19" t="s">
        <v>47</v>
      </c>
      <c r="H20" s="30">
        <f t="shared" si="0"/>
        <v>-1508</v>
      </c>
      <c r="I20" s="31">
        <f t="shared" si="1"/>
        <v>-4.030576789437109E-2</v>
      </c>
      <c r="K20" s="7" t="s">
        <v>17</v>
      </c>
      <c r="L20" s="8">
        <v>83044</v>
      </c>
    </row>
    <row r="21" spans="1:27" x14ac:dyDescent="0.3">
      <c r="A21" s="7" t="s">
        <v>11</v>
      </c>
      <c r="B21" s="8">
        <v>33752</v>
      </c>
      <c r="C21" s="9">
        <v>9.9421738519531611E-3</v>
      </c>
      <c r="D21" s="18" t="s">
        <v>48</v>
      </c>
      <c r="E21" s="8">
        <v>35353</v>
      </c>
      <c r="F21" s="9">
        <v>9.5183068490185402E-3</v>
      </c>
      <c r="G21" s="19" t="s">
        <v>48</v>
      </c>
      <c r="H21" s="30">
        <f t="shared" si="0"/>
        <v>1601</v>
      </c>
      <c r="I21" s="31">
        <f t="shared" si="1"/>
        <v>4.7434226119933635E-2</v>
      </c>
      <c r="K21" s="7" t="s">
        <v>18</v>
      </c>
      <c r="L21" s="8">
        <v>83595</v>
      </c>
    </row>
    <row r="22" spans="1:27" x14ac:dyDescent="0.3">
      <c r="A22" s="7" t="s">
        <v>10</v>
      </c>
      <c r="B22" s="8">
        <v>33031</v>
      </c>
      <c r="C22" s="9">
        <v>9.7297921457651353E-3</v>
      </c>
      <c r="D22" s="18" t="s">
        <v>49</v>
      </c>
      <c r="E22" s="8">
        <v>34707</v>
      </c>
      <c r="F22" s="9">
        <v>9.3443802734955016E-3</v>
      </c>
      <c r="G22" s="19" t="s">
        <v>49</v>
      </c>
      <c r="H22" s="30">
        <f t="shared" si="0"/>
        <v>1676</v>
      </c>
      <c r="I22" s="31">
        <f t="shared" si="1"/>
        <v>5.0740213738609187E-2</v>
      </c>
      <c r="K22" s="7" t="s">
        <v>19</v>
      </c>
      <c r="L22" s="8">
        <v>131618</v>
      </c>
    </row>
    <row r="23" spans="1:27" x14ac:dyDescent="0.3">
      <c r="A23" s="7" t="s">
        <v>9</v>
      </c>
      <c r="B23" s="8">
        <v>27476</v>
      </c>
      <c r="C23" s="9">
        <v>8.0934809420557304E-3</v>
      </c>
      <c r="D23" s="18" t="s">
        <v>50</v>
      </c>
      <c r="E23" s="8">
        <v>26812</v>
      </c>
      <c r="F23" s="9">
        <v>7.2187605927611547E-3</v>
      </c>
      <c r="G23" s="19" t="s">
        <v>50</v>
      </c>
      <c r="H23" s="30">
        <f t="shared" si="0"/>
        <v>-664</v>
      </c>
      <c r="I23" s="31">
        <f t="shared" si="1"/>
        <v>-2.4166545348667929E-2</v>
      </c>
      <c r="K23" s="7" t="s">
        <v>20</v>
      </c>
      <c r="L23" s="8">
        <v>149477</v>
      </c>
    </row>
    <row r="24" spans="1:27" x14ac:dyDescent="0.3">
      <c r="A24" s="7" t="s">
        <v>8</v>
      </c>
      <c r="B24" s="8">
        <v>21996</v>
      </c>
      <c r="C24" s="9">
        <v>6.4792621488374532E-3</v>
      </c>
      <c r="D24" s="18" t="s">
        <v>51</v>
      </c>
      <c r="E24" s="8">
        <v>25652</v>
      </c>
      <c r="F24" s="9">
        <v>6.9064466181377416E-3</v>
      </c>
      <c r="G24" s="19" t="s">
        <v>51</v>
      </c>
      <c r="H24" s="30">
        <f t="shared" si="0"/>
        <v>3656</v>
      </c>
      <c r="I24" s="31">
        <f t="shared" si="1"/>
        <v>0.16621203855246408</v>
      </c>
      <c r="K24" s="7" t="s">
        <v>21</v>
      </c>
      <c r="L24" s="8">
        <v>235511</v>
      </c>
    </row>
    <row r="25" spans="1:27" x14ac:dyDescent="0.3">
      <c r="A25" s="7" t="s">
        <v>7</v>
      </c>
      <c r="B25" s="8">
        <v>16713</v>
      </c>
      <c r="C25" s="9">
        <v>4.9230727538425332E-3</v>
      </c>
      <c r="D25" s="18" t="s">
        <v>52</v>
      </c>
      <c r="E25" s="8">
        <v>17545</v>
      </c>
      <c r="F25" s="9">
        <v>4.7237488661791161E-3</v>
      </c>
      <c r="G25" s="19" t="s">
        <v>52</v>
      </c>
      <c r="H25" s="30">
        <f t="shared" si="0"/>
        <v>832</v>
      </c>
      <c r="I25" s="31">
        <f t="shared" si="1"/>
        <v>4.9781607132172563E-2</v>
      </c>
      <c r="K25" s="7" t="s">
        <v>22</v>
      </c>
      <c r="L25" s="8">
        <v>408769</v>
      </c>
    </row>
    <row r="26" spans="1:27" x14ac:dyDescent="0.3">
      <c r="A26" s="7" t="s">
        <v>6</v>
      </c>
      <c r="B26" s="8">
        <v>15816</v>
      </c>
      <c r="C26" s="9">
        <v>4.6588475243686655E-3</v>
      </c>
      <c r="D26" s="18" t="s">
        <v>53</v>
      </c>
      <c r="E26" s="8">
        <v>17542</v>
      </c>
      <c r="F26" s="9">
        <v>4.7229411576240549E-3</v>
      </c>
      <c r="G26" s="19" t="s">
        <v>53</v>
      </c>
      <c r="H26" s="30">
        <f t="shared" si="0"/>
        <v>1726</v>
      </c>
      <c r="I26" s="31">
        <f t="shared" si="1"/>
        <v>0.10912999494183105</v>
      </c>
      <c r="K26" s="7" t="s">
        <v>23</v>
      </c>
      <c r="L26" s="8">
        <v>431628</v>
      </c>
    </row>
    <row r="27" spans="1:27" x14ac:dyDescent="0.3">
      <c r="A27" s="7" t="s">
        <v>5</v>
      </c>
      <c r="B27" s="8">
        <v>13166</v>
      </c>
      <c r="C27" s="9">
        <v>3.8782490203488774E-3</v>
      </c>
      <c r="D27" s="18" t="s">
        <v>54</v>
      </c>
      <c r="E27" s="8">
        <v>15150</v>
      </c>
      <c r="F27" s="9">
        <v>4.0789282030557769E-3</v>
      </c>
      <c r="G27" s="19" t="s">
        <v>54</v>
      </c>
      <c r="H27" s="30">
        <f t="shared" si="0"/>
        <v>1984</v>
      </c>
      <c r="I27" s="31">
        <f t="shared" si="1"/>
        <v>0.15069117423667022</v>
      </c>
      <c r="K27" s="138" t="s">
        <v>24</v>
      </c>
      <c r="L27" s="139">
        <v>485497</v>
      </c>
    </row>
    <row r="28" spans="1:27" x14ac:dyDescent="0.3">
      <c r="A28" s="7" t="s">
        <v>4</v>
      </c>
      <c r="B28" s="8">
        <v>12220</v>
      </c>
      <c r="C28" s="9">
        <v>3.5995900826874738E-3</v>
      </c>
      <c r="D28" s="18" t="s">
        <v>55</v>
      </c>
      <c r="E28" s="8">
        <v>11599</v>
      </c>
      <c r="F28" s="9">
        <v>3.1228705100491061E-3</v>
      </c>
      <c r="G28" s="19" t="s">
        <v>55</v>
      </c>
      <c r="H28" s="30">
        <f t="shared" si="0"/>
        <v>-621</v>
      </c>
      <c r="I28" s="31">
        <f t="shared" si="1"/>
        <v>-5.0818330605564649E-2</v>
      </c>
      <c r="K28" s="7" t="s">
        <v>25</v>
      </c>
      <c r="L28" s="8">
        <v>525685</v>
      </c>
    </row>
    <row r="29" spans="1:27" x14ac:dyDescent="0.3">
      <c r="A29" s="7" t="s">
        <v>3</v>
      </c>
      <c r="B29" s="8">
        <v>9329</v>
      </c>
      <c r="C29" s="9">
        <v>2.7480012996228677E-3</v>
      </c>
      <c r="D29" s="18" t="s">
        <v>56</v>
      </c>
      <c r="E29" s="8">
        <v>9359</v>
      </c>
      <c r="F29" s="9">
        <v>2.5197814556038953E-3</v>
      </c>
      <c r="G29" s="19" t="s">
        <v>56</v>
      </c>
      <c r="H29" s="30">
        <f t="shared" si="0"/>
        <v>30</v>
      </c>
      <c r="I29" s="31">
        <f t="shared" si="1"/>
        <v>3.215778754421696E-3</v>
      </c>
      <c r="K29" s="7" t="s">
        <v>26</v>
      </c>
      <c r="L29" s="8">
        <v>709712</v>
      </c>
    </row>
    <row r="30" spans="1:27" x14ac:dyDescent="0.3">
      <c r="A30" s="20" t="s">
        <v>2</v>
      </c>
      <c r="B30" s="21">
        <v>3394831</v>
      </c>
      <c r="C30" s="22" t="s">
        <v>28</v>
      </c>
      <c r="D30" s="22" t="s">
        <v>28</v>
      </c>
      <c r="E30" s="21">
        <v>3714211</v>
      </c>
      <c r="F30" s="22" t="s">
        <v>28</v>
      </c>
      <c r="G30" s="22" t="s">
        <v>28</v>
      </c>
      <c r="H30" s="32">
        <f t="shared" si="0"/>
        <v>319380</v>
      </c>
      <c r="I30" s="29" t="s">
        <v>28</v>
      </c>
    </row>
    <row r="31" spans="1:27" x14ac:dyDescent="0.3">
      <c r="A31" t="s">
        <v>30</v>
      </c>
      <c r="C31" s="10"/>
      <c r="D31" s="10"/>
      <c r="F31" s="10"/>
    </row>
  </sheetData>
  <sortState xmlns:xlrd2="http://schemas.microsoft.com/office/spreadsheetml/2017/richdata2" ref="K6:L29">
    <sortCondition ref="L6:L29"/>
  </sortState>
  <phoneticPr fontId="4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3098-3529-4D9A-B2B3-644AFA38F3CB}">
  <dimension ref="A1:P72"/>
  <sheetViews>
    <sheetView workbookViewId="0">
      <selection activeCell="H13" sqref="H13"/>
    </sheetView>
  </sheetViews>
  <sheetFormatPr defaultColWidth="9.109375" defaultRowHeight="14.4" customHeight="1" x14ac:dyDescent="0.3"/>
  <cols>
    <col min="1" max="1" width="22.44140625" customWidth="1"/>
    <col min="2" max="9" width="9.109375" style="23"/>
    <col min="10" max="10" width="24.88671875" style="126" customWidth="1"/>
    <col min="11" max="16" width="9.109375" style="23"/>
  </cols>
  <sheetData>
    <row r="1" spans="1:16" ht="14.4" customHeight="1" x14ac:dyDescent="0.3">
      <c r="A1" s="94" t="s">
        <v>279</v>
      </c>
      <c r="J1" s="94" t="s">
        <v>280</v>
      </c>
    </row>
    <row r="2" spans="1:16" ht="14.4" customHeight="1" x14ac:dyDescent="0.3">
      <c r="A2" s="95" t="s">
        <v>122</v>
      </c>
      <c r="J2" s="95" t="s">
        <v>122</v>
      </c>
    </row>
    <row r="4" spans="1:16" ht="14.4" customHeight="1" x14ac:dyDescent="0.3">
      <c r="A4" s="152" t="s">
        <v>184</v>
      </c>
      <c r="B4" s="152"/>
      <c r="C4" s="152"/>
      <c r="H4"/>
      <c r="I4"/>
      <c r="J4" s="152" t="s">
        <v>184</v>
      </c>
      <c r="K4" s="152"/>
      <c r="L4" s="152"/>
    </row>
    <row r="5" spans="1:16" ht="14.4" customHeight="1" x14ac:dyDescent="0.3">
      <c r="A5" s="17" t="s">
        <v>90</v>
      </c>
      <c r="B5" s="151">
        <v>2011</v>
      </c>
      <c r="C5" s="151"/>
      <c r="D5" s="151">
        <v>2020</v>
      </c>
      <c r="E5" s="151"/>
      <c r="F5" s="54" t="s">
        <v>284</v>
      </c>
      <c r="G5" s="41"/>
      <c r="H5"/>
      <c r="I5"/>
      <c r="J5" s="17" t="s">
        <v>90</v>
      </c>
      <c r="K5" s="151">
        <v>2011</v>
      </c>
      <c r="L5" s="151"/>
      <c r="M5" s="151">
        <v>2020</v>
      </c>
      <c r="N5" s="151"/>
      <c r="O5" s="54" t="s">
        <v>284</v>
      </c>
      <c r="P5" s="41"/>
    </row>
    <row r="6" spans="1:16" ht="14.4" customHeight="1" x14ac:dyDescent="0.3">
      <c r="A6" s="100"/>
      <c r="B6" s="96" t="s">
        <v>177</v>
      </c>
      <c r="C6" s="96" t="s">
        <v>178</v>
      </c>
      <c r="D6" s="96" t="s">
        <v>177</v>
      </c>
      <c r="E6" s="96" t="s">
        <v>178</v>
      </c>
      <c r="F6" s="134" t="s">
        <v>124</v>
      </c>
      <c r="G6" s="135" t="s">
        <v>60</v>
      </c>
      <c r="H6"/>
      <c r="I6"/>
      <c r="J6" s="100"/>
      <c r="K6" s="96" t="s">
        <v>177</v>
      </c>
      <c r="L6" s="96" t="s">
        <v>178</v>
      </c>
      <c r="M6" s="96" t="s">
        <v>177</v>
      </c>
      <c r="N6" s="96" t="s">
        <v>178</v>
      </c>
      <c r="O6" s="134" t="s">
        <v>124</v>
      </c>
      <c r="P6" s="135" t="s">
        <v>60</v>
      </c>
    </row>
    <row r="7" spans="1:16" s="3" customFormat="1" ht="14.4" customHeight="1" x14ac:dyDescent="0.3">
      <c r="A7" s="101" t="s">
        <v>179</v>
      </c>
      <c r="B7" s="102">
        <v>406642</v>
      </c>
      <c r="C7" s="103">
        <v>1</v>
      </c>
      <c r="D7" s="102">
        <v>398584</v>
      </c>
      <c r="E7" s="103">
        <v>1</v>
      </c>
      <c r="F7" s="136">
        <f>+D7-B7</f>
        <v>-8058</v>
      </c>
      <c r="G7" s="130">
        <f>+F7/B7</f>
        <v>-1.9815956049793183E-2</v>
      </c>
      <c r="H7" s="107"/>
      <c r="I7" s="107"/>
      <c r="J7" s="108" t="s">
        <v>179</v>
      </c>
      <c r="K7" s="102">
        <v>406642</v>
      </c>
      <c r="L7" s="103">
        <v>1</v>
      </c>
      <c r="M7" s="102">
        <v>398584</v>
      </c>
      <c r="N7" s="103">
        <v>1</v>
      </c>
      <c r="O7" s="136">
        <f>+M7-K7</f>
        <v>-8058</v>
      </c>
      <c r="P7" s="130">
        <f>+O7/K7</f>
        <v>-1.9815956049793183E-2</v>
      </c>
    </row>
    <row r="8" spans="1:16" ht="14.4" customHeight="1" x14ac:dyDescent="0.3">
      <c r="A8" s="99" t="s">
        <v>189</v>
      </c>
      <c r="B8" s="97">
        <v>124109</v>
      </c>
      <c r="C8" s="98">
        <v>0.30520457798259892</v>
      </c>
      <c r="D8" s="97">
        <v>121447</v>
      </c>
      <c r="E8" s="98">
        <v>0.30469612427995102</v>
      </c>
      <c r="F8" s="30">
        <f t="shared" ref="F8" si="0">+D8-B8</f>
        <v>-2662</v>
      </c>
      <c r="G8" s="76">
        <f t="shared" ref="G8" si="1">+F8/B8</f>
        <v>-2.1448887671321179E-2</v>
      </c>
      <c r="J8" s="106" t="s">
        <v>189</v>
      </c>
      <c r="K8" s="97">
        <v>124109</v>
      </c>
      <c r="L8" s="98">
        <v>0.30520457798259892</v>
      </c>
      <c r="M8" s="97">
        <v>121447</v>
      </c>
      <c r="N8" s="98">
        <v>0.30469612427995102</v>
      </c>
      <c r="O8" s="30">
        <f t="shared" ref="O8:O18" si="2">+M8-K8</f>
        <v>-2662</v>
      </c>
      <c r="P8" s="76">
        <f t="shared" ref="P8:P18" si="3">+O8/K8</f>
        <v>-2.1448887671321179E-2</v>
      </c>
    </row>
    <row r="9" spans="1:16" ht="14.4" customHeight="1" x14ac:dyDescent="0.3">
      <c r="A9" s="99" t="s">
        <v>190</v>
      </c>
      <c r="B9" s="97">
        <v>10845</v>
      </c>
      <c r="C9" s="98">
        <v>2.6669650454207879E-2</v>
      </c>
      <c r="D9" s="97">
        <v>11290</v>
      </c>
      <c r="E9" s="98">
        <v>2.832527146097184E-2</v>
      </c>
      <c r="F9" s="30">
        <f t="shared" ref="F9:F18" si="4">+D9-B9</f>
        <v>445</v>
      </c>
      <c r="G9" s="76">
        <f t="shared" ref="G9:G18" si="5">+F9/B9</f>
        <v>4.103273397879207E-2</v>
      </c>
      <c r="J9" s="106" t="s">
        <v>190</v>
      </c>
      <c r="K9" s="97">
        <v>10845</v>
      </c>
      <c r="L9" s="98">
        <v>2.6669650454207879E-2</v>
      </c>
      <c r="M9" s="97">
        <v>11290</v>
      </c>
      <c r="N9" s="98">
        <v>2.832527146097184E-2</v>
      </c>
      <c r="O9" s="30">
        <f t="shared" si="2"/>
        <v>445</v>
      </c>
      <c r="P9" s="76">
        <f t="shared" si="3"/>
        <v>4.103273397879207E-2</v>
      </c>
    </row>
    <row r="10" spans="1:16" ht="14.4" customHeight="1" x14ac:dyDescent="0.3">
      <c r="A10" s="99" t="s">
        <v>191</v>
      </c>
      <c r="B10" s="97">
        <v>9318</v>
      </c>
      <c r="C10" s="98">
        <v>2.2914504650282067E-2</v>
      </c>
      <c r="D10" s="97">
        <v>10975</v>
      </c>
      <c r="E10" s="98">
        <v>2.7534973807277763E-2</v>
      </c>
      <c r="F10" s="30">
        <f t="shared" si="4"/>
        <v>1657</v>
      </c>
      <c r="G10" s="76">
        <f t="shared" si="5"/>
        <v>0.17782786005580598</v>
      </c>
      <c r="J10" s="106" t="s">
        <v>191</v>
      </c>
      <c r="K10" s="97">
        <v>9318</v>
      </c>
      <c r="L10" s="98">
        <v>2.2914504650282067E-2</v>
      </c>
      <c r="M10" s="97">
        <v>10975</v>
      </c>
      <c r="N10" s="98">
        <v>2.7534973807277763E-2</v>
      </c>
      <c r="O10" s="30">
        <f t="shared" si="2"/>
        <v>1657</v>
      </c>
      <c r="P10" s="76">
        <f t="shared" si="3"/>
        <v>0.17782786005580598</v>
      </c>
    </row>
    <row r="11" spans="1:16" ht="14.4" customHeight="1" x14ac:dyDescent="0.3">
      <c r="A11" s="99" t="s">
        <v>192</v>
      </c>
      <c r="B11" s="97">
        <v>9077</v>
      </c>
      <c r="C11" s="98">
        <v>2.2321845751299668E-2</v>
      </c>
      <c r="D11" s="97">
        <v>8534</v>
      </c>
      <c r="E11" s="98">
        <v>2.1410794211508741E-2</v>
      </c>
      <c r="F11" s="30">
        <f t="shared" si="4"/>
        <v>-543</v>
      </c>
      <c r="G11" s="76">
        <f t="shared" si="5"/>
        <v>-5.9821526936212406E-2</v>
      </c>
      <c r="J11" s="106" t="s">
        <v>192</v>
      </c>
      <c r="K11" s="97">
        <v>9077</v>
      </c>
      <c r="L11" s="98">
        <v>2.2321845751299668E-2</v>
      </c>
      <c r="M11" s="97">
        <v>8534</v>
      </c>
      <c r="N11" s="98">
        <v>2.1410794211508741E-2</v>
      </c>
      <c r="O11" s="30">
        <f t="shared" si="2"/>
        <v>-543</v>
      </c>
      <c r="P11" s="76">
        <f t="shared" si="3"/>
        <v>-5.9821526936212406E-2</v>
      </c>
    </row>
    <row r="12" spans="1:16" ht="14.4" customHeight="1" x14ac:dyDescent="0.3">
      <c r="A12" s="99" t="s">
        <v>193</v>
      </c>
      <c r="B12" s="97">
        <v>7681</v>
      </c>
      <c r="C12" s="98">
        <v>1.8888850635202462E-2</v>
      </c>
      <c r="D12" s="97">
        <v>7519</v>
      </c>
      <c r="E12" s="98">
        <v>1.8864279549605605E-2</v>
      </c>
      <c r="F12" s="30">
        <f t="shared" si="4"/>
        <v>-162</v>
      </c>
      <c r="G12" s="76">
        <f t="shared" si="5"/>
        <v>-2.1091003775550059E-2</v>
      </c>
      <c r="J12" s="106" t="s">
        <v>193</v>
      </c>
      <c r="K12" s="97">
        <v>7681</v>
      </c>
      <c r="L12" s="98">
        <v>1.8888850635202462E-2</v>
      </c>
      <c r="M12" s="97">
        <v>7519</v>
      </c>
      <c r="N12" s="98">
        <v>1.8864279549605605E-2</v>
      </c>
      <c r="O12" s="30">
        <f t="shared" si="2"/>
        <v>-162</v>
      </c>
      <c r="P12" s="76">
        <f t="shared" si="3"/>
        <v>-2.1091003775550059E-2</v>
      </c>
    </row>
    <row r="13" spans="1:16" ht="14.4" customHeight="1" x14ac:dyDescent="0.3">
      <c r="A13" s="99" t="s">
        <v>194</v>
      </c>
      <c r="B13" s="97">
        <v>2906</v>
      </c>
      <c r="C13" s="98">
        <v>7.1463351055719767E-3</v>
      </c>
      <c r="D13" s="97">
        <v>6844</v>
      </c>
      <c r="E13" s="98">
        <v>1.7170784577404011E-2</v>
      </c>
      <c r="F13" s="30">
        <f t="shared" si="4"/>
        <v>3938</v>
      </c>
      <c r="G13" s="76">
        <f t="shared" si="5"/>
        <v>1.3551273227804543</v>
      </c>
      <c r="J13" s="106" t="s">
        <v>194</v>
      </c>
      <c r="K13" s="97">
        <v>2906</v>
      </c>
      <c r="L13" s="98">
        <v>7.1463351055719767E-3</v>
      </c>
      <c r="M13" s="97">
        <v>6844</v>
      </c>
      <c r="N13" s="98">
        <v>1.7170784577404011E-2</v>
      </c>
      <c r="O13" s="30">
        <f t="shared" si="2"/>
        <v>3938</v>
      </c>
      <c r="P13" s="76">
        <f t="shared" si="3"/>
        <v>1.3551273227804543</v>
      </c>
    </row>
    <row r="14" spans="1:16" ht="14.4" customHeight="1" x14ac:dyDescent="0.3">
      <c r="A14" s="99" t="s">
        <v>195</v>
      </c>
      <c r="B14" s="97">
        <v>7743</v>
      </c>
      <c r="C14" s="98">
        <v>1.9041318899670964E-2</v>
      </c>
      <c r="D14" s="97">
        <v>6668</v>
      </c>
      <c r="E14" s="98">
        <v>1.6729221443911448E-2</v>
      </c>
      <c r="F14" s="30">
        <f t="shared" si="4"/>
        <v>-1075</v>
      </c>
      <c r="G14" s="76">
        <f t="shared" si="5"/>
        <v>-0.13883507684360066</v>
      </c>
      <c r="J14" s="106" t="s">
        <v>195</v>
      </c>
      <c r="K14" s="97">
        <v>7743</v>
      </c>
      <c r="L14" s="98">
        <v>1.9041318899670964E-2</v>
      </c>
      <c r="M14" s="97">
        <v>6668</v>
      </c>
      <c r="N14" s="98">
        <v>1.6729221443911448E-2</v>
      </c>
      <c r="O14" s="30">
        <f t="shared" si="2"/>
        <v>-1075</v>
      </c>
      <c r="P14" s="76">
        <f t="shared" si="3"/>
        <v>-0.13883507684360066</v>
      </c>
    </row>
    <row r="15" spans="1:16" ht="14.4" customHeight="1" x14ac:dyDescent="0.3">
      <c r="A15" s="99" t="s">
        <v>196</v>
      </c>
      <c r="B15" s="97">
        <v>5969</v>
      </c>
      <c r="C15" s="98">
        <v>1.4678759203427092E-2</v>
      </c>
      <c r="D15" s="97">
        <v>6105</v>
      </c>
      <c r="E15" s="98">
        <v>1.5316721193023302E-2</v>
      </c>
      <c r="F15" s="30">
        <f t="shared" si="4"/>
        <v>136</v>
      </c>
      <c r="G15" s="76">
        <f t="shared" si="5"/>
        <v>2.2784385994303904E-2</v>
      </c>
      <c r="J15" s="106" t="s">
        <v>196</v>
      </c>
      <c r="K15" s="97">
        <v>5969</v>
      </c>
      <c r="L15" s="98">
        <v>1.4678759203427092E-2</v>
      </c>
      <c r="M15" s="97">
        <v>6105</v>
      </c>
      <c r="N15" s="98">
        <v>1.5316721193023302E-2</v>
      </c>
      <c r="O15" s="30">
        <f t="shared" si="2"/>
        <v>136</v>
      </c>
      <c r="P15" s="76">
        <f t="shared" si="3"/>
        <v>2.2784385994303904E-2</v>
      </c>
    </row>
    <row r="16" spans="1:16" ht="14.4" customHeight="1" x14ac:dyDescent="0.3">
      <c r="A16" s="99" t="s">
        <v>197</v>
      </c>
      <c r="B16" s="97">
        <v>6038</v>
      </c>
      <c r="C16" s="98">
        <v>1.4848441626787199E-2</v>
      </c>
      <c r="D16" s="97">
        <v>5910</v>
      </c>
      <c r="E16" s="98">
        <v>1.4827489312165064E-2</v>
      </c>
      <c r="F16" s="30">
        <f t="shared" si="4"/>
        <v>-128</v>
      </c>
      <c r="G16" s="76">
        <f t="shared" si="5"/>
        <v>-2.119907254057635E-2</v>
      </c>
      <c r="J16" s="106" t="s">
        <v>197</v>
      </c>
      <c r="K16" s="97">
        <v>6038</v>
      </c>
      <c r="L16" s="98">
        <v>1.4848441626787199E-2</v>
      </c>
      <c r="M16" s="97">
        <v>5910</v>
      </c>
      <c r="N16" s="98">
        <v>1.4827489312165064E-2</v>
      </c>
      <c r="O16" s="30">
        <f t="shared" si="2"/>
        <v>-128</v>
      </c>
      <c r="P16" s="76">
        <f t="shared" si="3"/>
        <v>-2.119907254057635E-2</v>
      </c>
    </row>
    <row r="17" spans="1:16" ht="14.4" customHeight="1" x14ac:dyDescent="0.3">
      <c r="A17" s="99" t="s">
        <v>198</v>
      </c>
      <c r="B17" s="97">
        <v>5173</v>
      </c>
      <c r="C17" s="98">
        <v>1.2721263420896021E-2</v>
      </c>
      <c r="D17" s="97">
        <v>5662</v>
      </c>
      <c r="E17" s="98">
        <v>1.4205286714970997E-2</v>
      </c>
      <c r="F17" s="30">
        <f t="shared" si="4"/>
        <v>489</v>
      </c>
      <c r="G17" s="76">
        <f t="shared" si="5"/>
        <v>9.4529286680842844E-2</v>
      </c>
      <c r="J17" s="106" t="s">
        <v>198</v>
      </c>
      <c r="K17" s="97">
        <v>5173</v>
      </c>
      <c r="L17" s="98">
        <v>1.2721263420896021E-2</v>
      </c>
      <c r="M17" s="97">
        <v>5662</v>
      </c>
      <c r="N17" s="98">
        <v>1.4205286714970997E-2</v>
      </c>
      <c r="O17" s="30">
        <f t="shared" si="2"/>
        <v>489</v>
      </c>
      <c r="P17" s="76">
        <f t="shared" si="3"/>
        <v>9.4529286680842844E-2</v>
      </c>
    </row>
    <row r="18" spans="1:16" ht="14.4" customHeight="1" x14ac:dyDescent="0.3">
      <c r="A18" s="99" t="s">
        <v>199</v>
      </c>
      <c r="B18" s="97">
        <v>217783</v>
      </c>
      <c r="C18" s="98">
        <v>0.53556445227005578</v>
      </c>
      <c r="D18" s="97">
        <v>207630</v>
      </c>
      <c r="E18" s="98">
        <v>0.52091905344921019</v>
      </c>
      <c r="F18" s="30">
        <f t="shared" si="4"/>
        <v>-10153</v>
      </c>
      <c r="G18" s="76">
        <f t="shared" si="5"/>
        <v>-4.6619800443560795E-2</v>
      </c>
      <c r="J18" s="106" t="s">
        <v>199</v>
      </c>
      <c r="K18" s="97">
        <v>217783</v>
      </c>
      <c r="L18" s="98">
        <v>0.53556445227005578</v>
      </c>
      <c r="M18" s="97">
        <v>207630</v>
      </c>
      <c r="N18" s="98">
        <v>0.52091905344921019</v>
      </c>
      <c r="O18" s="30">
        <f t="shared" si="2"/>
        <v>-10153</v>
      </c>
      <c r="P18" s="76">
        <f t="shared" si="3"/>
        <v>-4.6619800443560795E-2</v>
      </c>
    </row>
    <row r="20" spans="1:16" ht="14.4" customHeight="1" x14ac:dyDescent="0.3">
      <c r="A20" s="94" t="s">
        <v>186</v>
      </c>
      <c r="J20" s="105" t="s">
        <v>174</v>
      </c>
    </row>
    <row r="21" spans="1:16" ht="14.4" customHeight="1" x14ac:dyDescent="0.3">
      <c r="A21" s="17" t="s">
        <v>90</v>
      </c>
      <c r="B21" s="151">
        <v>2011</v>
      </c>
      <c r="C21" s="151"/>
      <c r="D21" s="151">
        <v>2020</v>
      </c>
      <c r="E21" s="151"/>
      <c r="F21" s="54" t="s">
        <v>284</v>
      </c>
      <c r="G21" s="41"/>
      <c r="J21" s="17" t="s">
        <v>90</v>
      </c>
      <c r="K21" s="151">
        <v>2011</v>
      </c>
      <c r="L21" s="151"/>
      <c r="M21" s="151">
        <v>2020</v>
      </c>
      <c r="N21" s="151"/>
      <c r="O21" s="54" t="s">
        <v>284</v>
      </c>
      <c r="P21" s="41"/>
    </row>
    <row r="22" spans="1:16" ht="14.4" customHeight="1" x14ac:dyDescent="0.3">
      <c r="A22" s="100"/>
      <c r="B22" s="96" t="s">
        <v>177</v>
      </c>
      <c r="C22" s="96" t="s">
        <v>178</v>
      </c>
      <c r="D22" s="96" t="s">
        <v>177</v>
      </c>
      <c r="E22" s="96" t="s">
        <v>178</v>
      </c>
      <c r="F22" s="134" t="s">
        <v>124</v>
      </c>
      <c r="G22" s="135" t="s">
        <v>60</v>
      </c>
      <c r="J22" s="100"/>
      <c r="K22" s="96" t="s">
        <v>177</v>
      </c>
      <c r="L22" s="96" t="s">
        <v>178</v>
      </c>
      <c r="M22" s="96" t="s">
        <v>177</v>
      </c>
      <c r="N22" s="96" t="s">
        <v>178</v>
      </c>
      <c r="O22" s="134" t="s">
        <v>124</v>
      </c>
      <c r="P22" s="135" t="s">
        <v>60</v>
      </c>
    </row>
    <row r="23" spans="1:16" s="3" customFormat="1" ht="14.4" customHeight="1" x14ac:dyDescent="0.3">
      <c r="A23" s="101" t="s">
        <v>179</v>
      </c>
      <c r="B23" s="102">
        <v>99274</v>
      </c>
      <c r="C23" s="103">
        <v>1</v>
      </c>
      <c r="D23" s="102">
        <v>79716</v>
      </c>
      <c r="E23" s="103">
        <v>1</v>
      </c>
      <c r="F23" s="136">
        <f>+D23-B23</f>
        <v>-19558</v>
      </c>
      <c r="G23" s="130">
        <f>+F23/B23</f>
        <v>-0.19701029473981102</v>
      </c>
      <c r="H23" s="107"/>
      <c r="I23" s="107"/>
      <c r="J23" s="108" t="s">
        <v>179</v>
      </c>
      <c r="K23" s="102">
        <v>81448</v>
      </c>
      <c r="L23" s="103">
        <v>1</v>
      </c>
      <c r="M23" s="102">
        <v>86626</v>
      </c>
      <c r="N23" s="103">
        <v>1</v>
      </c>
      <c r="O23" s="136">
        <f>+M23-K23</f>
        <v>5178</v>
      </c>
      <c r="P23" s="130">
        <f>+O23/K23</f>
        <v>6.3574305078086632E-2</v>
      </c>
    </row>
    <row r="24" spans="1:16" ht="14.4" customHeight="1" x14ac:dyDescent="0.3">
      <c r="A24" s="99" t="s">
        <v>189</v>
      </c>
      <c r="B24" s="97">
        <v>28594</v>
      </c>
      <c r="C24" s="98">
        <v>0.28803110582831354</v>
      </c>
      <c r="D24" s="97">
        <v>17548</v>
      </c>
      <c r="E24" s="98">
        <v>0.22013146670680916</v>
      </c>
      <c r="F24" s="30">
        <f t="shared" ref="F24:F34" si="6">+D24-B24</f>
        <v>-11046</v>
      </c>
      <c r="G24" s="76">
        <f t="shared" ref="G24:G34" si="7">+F24/B24</f>
        <v>-0.38630481919283766</v>
      </c>
      <c r="J24" s="106" t="s">
        <v>189</v>
      </c>
      <c r="K24" s="97">
        <v>14856</v>
      </c>
      <c r="L24" s="98">
        <v>0.18239858560062863</v>
      </c>
      <c r="M24" s="97">
        <v>17887</v>
      </c>
      <c r="N24" s="98">
        <v>0.20648535081846098</v>
      </c>
      <c r="O24" s="30">
        <f t="shared" ref="O24:O34" si="8">+M24-K24</f>
        <v>3031</v>
      </c>
      <c r="P24" s="76">
        <f t="shared" ref="P24:P34" si="9">+O24/K24</f>
        <v>0.20402530963920301</v>
      </c>
    </row>
    <row r="25" spans="1:16" ht="14.4" customHeight="1" x14ac:dyDescent="0.3">
      <c r="A25" s="99" t="s">
        <v>191</v>
      </c>
      <c r="B25" s="97">
        <v>2497</v>
      </c>
      <c r="C25" s="98">
        <v>2.5152607933597922E-2</v>
      </c>
      <c r="D25" s="97">
        <v>2404</v>
      </c>
      <c r="E25" s="98">
        <v>3.0157057554317829E-2</v>
      </c>
      <c r="F25" s="30">
        <f t="shared" si="6"/>
        <v>-93</v>
      </c>
      <c r="G25" s="76">
        <f t="shared" si="7"/>
        <v>-3.7244693632358827E-2</v>
      </c>
      <c r="J25" s="106" t="s">
        <v>191</v>
      </c>
      <c r="K25" s="97">
        <v>2148</v>
      </c>
      <c r="L25" s="98">
        <v>2.6372654945486695E-2</v>
      </c>
      <c r="M25" s="97">
        <v>2442</v>
      </c>
      <c r="N25" s="98">
        <v>2.8190150763050356E-2</v>
      </c>
      <c r="O25" s="30">
        <f t="shared" si="8"/>
        <v>294</v>
      </c>
      <c r="P25" s="76">
        <f t="shared" si="9"/>
        <v>0.13687150837988826</v>
      </c>
    </row>
    <row r="26" spans="1:16" ht="14.4" customHeight="1" x14ac:dyDescent="0.3">
      <c r="A26" s="99" t="s">
        <v>190</v>
      </c>
      <c r="B26" s="97">
        <v>2450</v>
      </c>
      <c r="C26" s="98">
        <v>2.4679170779861797E-2</v>
      </c>
      <c r="D26" s="97">
        <v>2222</v>
      </c>
      <c r="E26" s="98">
        <v>2.7873952531486782E-2</v>
      </c>
      <c r="F26" s="30">
        <f t="shared" si="6"/>
        <v>-228</v>
      </c>
      <c r="G26" s="76">
        <f t="shared" si="7"/>
        <v>-9.3061224489795924E-2</v>
      </c>
      <c r="J26" s="106" t="s">
        <v>190</v>
      </c>
      <c r="K26" s="97">
        <v>1359</v>
      </c>
      <c r="L26" s="98">
        <v>1.6685492584225518E-2</v>
      </c>
      <c r="M26" s="97">
        <v>2134</v>
      </c>
      <c r="N26" s="98">
        <v>2.4634636252395356E-2</v>
      </c>
      <c r="O26" s="30">
        <f t="shared" si="8"/>
        <v>775</v>
      </c>
      <c r="P26" s="76">
        <f t="shared" si="9"/>
        <v>0.57027225901398082</v>
      </c>
    </row>
    <row r="27" spans="1:16" ht="14.4" customHeight="1" x14ac:dyDescent="0.3">
      <c r="A27" s="99" t="s">
        <v>200</v>
      </c>
      <c r="B27" s="97">
        <v>1820</v>
      </c>
      <c r="C27" s="98">
        <v>1.833309829361162E-2</v>
      </c>
      <c r="D27" s="97">
        <v>1636</v>
      </c>
      <c r="E27" s="98">
        <v>2.0522856139294495E-2</v>
      </c>
      <c r="F27" s="30">
        <f t="shared" si="6"/>
        <v>-184</v>
      </c>
      <c r="G27" s="76">
        <f t="shared" si="7"/>
        <v>-0.1010989010989011</v>
      </c>
      <c r="J27" s="106" t="s">
        <v>200</v>
      </c>
      <c r="K27" s="97">
        <v>1992</v>
      </c>
      <c r="L27" s="98">
        <v>2.4457322463412239E-2</v>
      </c>
      <c r="M27" s="97">
        <v>2001</v>
      </c>
      <c r="N27" s="98">
        <v>2.3099300440976148E-2</v>
      </c>
      <c r="O27" s="30">
        <f t="shared" si="8"/>
        <v>9</v>
      </c>
      <c r="P27" s="76">
        <f t="shared" si="9"/>
        <v>4.5180722891566263E-3</v>
      </c>
    </row>
    <row r="28" spans="1:16" ht="14.4" customHeight="1" x14ac:dyDescent="0.3">
      <c r="A28" s="99" t="s">
        <v>193</v>
      </c>
      <c r="B28" s="97">
        <v>1897</v>
      </c>
      <c r="C28" s="98">
        <v>1.9108729375264418E-2</v>
      </c>
      <c r="D28" s="97">
        <v>1586</v>
      </c>
      <c r="E28" s="98">
        <v>1.9895629484670579E-2</v>
      </c>
      <c r="F28" s="30">
        <f t="shared" si="6"/>
        <v>-311</v>
      </c>
      <c r="G28" s="76">
        <f t="shared" si="7"/>
        <v>-0.16394306800210859</v>
      </c>
      <c r="J28" s="106" t="s">
        <v>201</v>
      </c>
      <c r="K28" s="97">
        <v>301</v>
      </c>
      <c r="L28" s="98">
        <v>3.6956094686180141E-3</v>
      </c>
      <c r="M28" s="97">
        <v>1907</v>
      </c>
      <c r="N28" s="98">
        <v>2.2014175882529498E-2</v>
      </c>
      <c r="O28" s="30">
        <f t="shared" si="8"/>
        <v>1606</v>
      </c>
      <c r="P28" s="76">
        <f t="shared" si="9"/>
        <v>5.3355481727574752</v>
      </c>
    </row>
    <row r="29" spans="1:16" ht="14.4" customHeight="1" x14ac:dyDescent="0.3">
      <c r="A29" s="99" t="s">
        <v>192</v>
      </c>
      <c r="B29" s="97">
        <v>2016</v>
      </c>
      <c r="C29" s="98">
        <v>2.0307431956000564E-2</v>
      </c>
      <c r="D29" s="97">
        <v>1563</v>
      </c>
      <c r="E29" s="98">
        <v>1.9607105223543579E-2</v>
      </c>
      <c r="F29" s="30">
        <f t="shared" si="6"/>
        <v>-453</v>
      </c>
      <c r="G29" s="76">
        <f t="shared" si="7"/>
        <v>-0.22470238095238096</v>
      </c>
      <c r="J29" s="106" t="s">
        <v>193</v>
      </c>
      <c r="K29" s="97">
        <v>1546</v>
      </c>
      <c r="L29" s="98">
        <v>1.8981436008250661E-2</v>
      </c>
      <c r="M29" s="97">
        <v>1716</v>
      </c>
      <c r="N29" s="98">
        <v>1.9809295130792142E-2</v>
      </c>
      <c r="O29" s="30">
        <f t="shared" si="8"/>
        <v>170</v>
      </c>
      <c r="P29" s="76">
        <f t="shared" si="9"/>
        <v>0.10996119016817593</v>
      </c>
    </row>
    <row r="30" spans="1:16" ht="14.4" customHeight="1" x14ac:dyDescent="0.3">
      <c r="A30" s="99" t="s">
        <v>196</v>
      </c>
      <c r="B30" s="97">
        <v>1678</v>
      </c>
      <c r="C30" s="98">
        <v>1.6902713701472692E-2</v>
      </c>
      <c r="D30" s="97">
        <v>1465</v>
      </c>
      <c r="E30" s="98">
        <v>1.8377740980480707E-2</v>
      </c>
      <c r="F30" s="30">
        <f t="shared" si="6"/>
        <v>-213</v>
      </c>
      <c r="G30" s="76">
        <f t="shared" si="7"/>
        <v>-0.12693682955899882</v>
      </c>
      <c r="J30" s="106" t="s">
        <v>202</v>
      </c>
      <c r="K30" s="97">
        <v>1307</v>
      </c>
      <c r="L30" s="98">
        <v>1.6047048423534035E-2</v>
      </c>
      <c r="M30" s="97">
        <v>1711</v>
      </c>
      <c r="N30" s="98">
        <v>1.9751575739385404E-2</v>
      </c>
      <c r="O30" s="30">
        <f t="shared" si="8"/>
        <v>404</v>
      </c>
      <c r="P30" s="76">
        <f t="shared" si="9"/>
        <v>0.30910482019892882</v>
      </c>
    </row>
    <row r="31" spans="1:16" ht="14.4" customHeight="1" x14ac:dyDescent="0.3">
      <c r="A31" s="99" t="s">
        <v>197</v>
      </c>
      <c r="B31" s="97">
        <v>1395</v>
      </c>
      <c r="C31" s="98">
        <v>1.405201764812539E-2</v>
      </c>
      <c r="D31" s="97">
        <v>1224</v>
      </c>
      <c r="E31" s="98">
        <v>1.5354508505193437E-2</v>
      </c>
      <c r="F31" s="30">
        <f t="shared" si="6"/>
        <v>-171</v>
      </c>
      <c r="G31" s="76">
        <f t="shared" si="7"/>
        <v>-0.12258064516129032</v>
      </c>
      <c r="J31" s="106" t="s">
        <v>192</v>
      </c>
      <c r="K31" s="97">
        <v>1787</v>
      </c>
      <c r="L31" s="98">
        <v>2.1940379137609271E-2</v>
      </c>
      <c r="M31" s="97">
        <v>1687</v>
      </c>
      <c r="N31" s="98">
        <v>1.9474522660633067E-2</v>
      </c>
      <c r="O31" s="30">
        <f t="shared" si="8"/>
        <v>-100</v>
      </c>
      <c r="P31" s="76">
        <f t="shared" si="9"/>
        <v>-5.5959709009513151E-2</v>
      </c>
    </row>
    <row r="32" spans="1:16" ht="14.4" customHeight="1" x14ac:dyDescent="0.3">
      <c r="A32" s="99" t="s">
        <v>195</v>
      </c>
      <c r="B32" s="97">
        <v>1607</v>
      </c>
      <c r="C32" s="98">
        <v>1.6187521405403228E-2</v>
      </c>
      <c r="D32" s="97">
        <v>1071</v>
      </c>
      <c r="E32" s="98">
        <v>1.3435194942044258E-2</v>
      </c>
      <c r="F32" s="30">
        <f t="shared" si="6"/>
        <v>-536</v>
      </c>
      <c r="G32" s="76">
        <f t="shared" si="7"/>
        <v>-0.33354075917859366</v>
      </c>
      <c r="J32" s="106" t="s">
        <v>196</v>
      </c>
      <c r="K32" s="97">
        <v>1615</v>
      </c>
      <c r="L32" s="98">
        <v>1.982860229839898E-2</v>
      </c>
      <c r="M32" s="97">
        <v>1431</v>
      </c>
      <c r="N32" s="98">
        <v>1.6519289820608133E-2</v>
      </c>
      <c r="O32" s="30">
        <f t="shared" si="8"/>
        <v>-184</v>
      </c>
      <c r="P32" s="76">
        <f t="shared" si="9"/>
        <v>-0.11393188854489164</v>
      </c>
    </row>
    <row r="33" spans="1:16" ht="14.4" customHeight="1" x14ac:dyDescent="0.3">
      <c r="A33" s="99" t="s">
        <v>203</v>
      </c>
      <c r="B33" s="97">
        <v>1285</v>
      </c>
      <c r="C33" s="98">
        <v>1.2943973245764248E-2</v>
      </c>
      <c r="D33" s="97">
        <v>1068</v>
      </c>
      <c r="E33" s="98">
        <v>1.3397561342766822E-2</v>
      </c>
      <c r="F33" s="30">
        <f t="shared" si="6"/>
        <v>-217</v>
      </c>
      <c r="G33" s="76">
        <f t="shared" si="7"/>
        <v>-0.16887159533073931</v>
      </c>
      <c r="J33" s="106" t="s">
        <v>197</v>
      </c>
      <c r="K33" s="97">
        <v>1368</v>
      </c>
      <c r="L33" s="98">
        <v>1.6795992535114428E-2</v>
      </c>
      <c r="M33" s="97">
        <v>1384</v>
      </c>
      <c r="N33" s="98">
        <v>1.5976727541384805E-2</v>
      </c>
      <c r="O33" s="30">
        <f t="shared" si="8"/>
        <v>16</v>
      </c>
      <c r="P33" s="76">
        <f t="shared" si="9"/>
        <v>1.1695906432748537E-2</v>
      </c>
    </row>
    <row r="34" spans="1:16" ht="14.4" customHeight="1" x14ac:dyDescent="0.3">
      <c r="A34" s="99" t="s">
        <v>199</v>
      </c>
      <c r="B34" s="97">
        <v>54035</v>
      </c>
      <c r="C34" s="98">
        <v>0.54430162983258457</v>
      </c>
      <c r="D34" s="97">
        <v>47929</v>
      </c>
      <c r="E34" s="98">
        <v>0.60124692658939238</v>
      </c>
      <c r="F34" s="30">
        <f t="shared" si="6"/>
        <v>-6106</v>
      </c>
      <c r="G34" s="76">
        <f t="shared" si="7"/>
        <v>-0.11300083279355973</v>
      </c>
      <c r="J34" s="106" t="s">
        <v>199</v>
      </c>
      <c r="K34" s="97">
        <v>53169</v>
      </c>
      <c r="L34" s="98">
        <v>0.65279687653472152</v>
      </c>
      <c r="M34" s="97">
        <v>52326</v>
      </c>
      <c r="N34" s="98">
        <v>0.60404497494978415</v>
      </c>
      <c r="O34" s="30">
        <f t="shared" si="8"/>
        <v>-843</v>
      </c>
      <c r="P34" s="76">
        <f t="shared" si="9"/>
        <v>-1.5855103537775771E-2</v>
      </c>
    </row>
    <row r="36" spans="1:16" ht="14.4" customHeight="1" x14ac:dyDescent="0.3">
      <c r="A36" s="94" t="s">
        <v>187</v>
      </c>
      <c r="J36" s="105" t="s">
        <v>175</v>
      </c>
    </row>
    <row r="37" spans="1:16" ht="14.4" customHeight="1" x14ac:dyDescent="0.3">
      <c r="A37" s="17" t="s">
        <v>90</v>
      </c>
      <c r="B37" s="151">
        <v>2011</v>
      </c>
      <c r="C37" s="151"/>
      <c r="D37" s="151">
        <v>2020</v>
      </c>
      <c r="E37" s="151"/>
      <c r="F37" s="54" t="s">
        <v>284</v>
      </c>
      <c r="G37" s="41"/>
      <c r="J37" s="17" t="s">
        <v>90</v>
      </c>
      <c r="K37" s="151">
        <v>2011</v>
      </c>
      <c r="L37" s="151"/>
      <c r="M37" s="151">
        <v>2020</v>
      </c>
      <c r="N37" s="151"/>
      <c r="O37" s="54" t="s">
        <v>284</v>
      </c>
      <c r="P37" s="41"/>
    </row>
    <row r="38" spans="1:16" ht="14.4" customHeight="1" x14ac:dyDescent="0.3">
      <c r="A38" s="100"/>
      <c r="B38" s="96" t="s">
        <v>177</v>
      </c>
      <c r="C38" s="96" t="s">
        <v>178</v>
      </c>
      <c r="D38" s="96" t="s">
        <v>177</v>
      </c>
      <c r="E38" s="96" t="s">
        <v>178</v>
      </c>
      <c r="F38" s="134" t="s">
        <v>124</v>
      </c>
      <c r="G38" s="135" t="s">
        <v>60</v>
      </c>
      <c r="J38" s="100"/>
      <c r="K38" s="96" t="s">
        <v>177</v>
      </c>
      <c r="L38" s="96" t="s">
        <v>178</v>
      </c>
      <c r="M38" s="96" t="s">
        <v>177</v>
      </c>
      <c r="N38" s="96" t="s">
        <v>178</v>
      </c>
      <c r="O38" s="134" t="s">
        <v>124</v>
      </c>
      <c r="P38" s="135" t="s">
        <v>60</v>
      </c>
    </row>
    <row r="39" spans="1:16" s="3" customFormat="1" ht="14.4" customHeight="1" x14ac:dyDescent="0.3">
      <c r="A39" s="101" t="s">
        <v>179</v>
      </c>
      <c r="B39" s="102">
        <v>223540</v>
      </c>
      <c r="C39" s="103">
        <v>1</v>
      </c>
      <c r="D39" s="102">
        <v>220021</v>
      </c>
      <c r="E39" s="103">
        <v>1</v>
      </c>
      <c r="F39" s="136">
        <f t="shared" ref="F39:F40" si="10">+D39-B39</f>
        <v>-3519</v>
      </c>
      <c r="G39" s="130">
        <f t="shared" ref="G39:G40" si="11">+F39/B39</f>
        <v>-1.5742149056097342E-2</v>
      </c>
      <c r="H39" s="107"/>
      <c r="I39" s="107"/>
      <c r="J39" s="108" t="s">
        <v>179</v>
      </c>
      <c r="K39" s="102">
        <v>128587</v>
      </c>
      <c r="L39" s="103">
        <v>1</v>
      </c>
      <c r="M39" s="102">
        <v>98621</v>
      </c>
      <c r="N39" s="103">
        <v>1</v>
      </c>
      <c r="O39" s="136">
        <f t="shared" ref="O39:O50" si="12">+M39-K39</f>
        <v>-29966</v>
      </c>
      <c r="P39" s="130">
        <f t="shared" ref="P39:P50" si="13">+O39/K39</f>
        <v>-0.23304066507500759</v>
      </c>
    </row>
    <row r="40" spans="1:16" ht="14.4" customHeight="1" x14ac:dyDescent="0.3">
      <c r="A40" s="99" t="s">
        <v>189</v>
      </c>
      <c r="B40" s="97">
        <v>68893</v>
      </c>
      <c r="C40" s="98">
        <v>0.30819092779815693</v>
      </c>
      <c r="D40" s="97">
        <v>71348</v>
      </c>
      <c r="E40" s="98">
        <v>0.32427813708691444</v>
      </c>
      <c r="F40" s="30">
        <f t="shared" si="10"/>
        <v>2455</v>
      </c>
      <c r="G40" s="76">
        <f t="shared" si="11"/>
        <v>3.5634970171134948E-2</v>
      </c>
      <c r="J40" s="106" t="s">
        <v>189</v>
      </c>
      <c r="K40" s="97">
        <v>33523</v>
      </c>
      <c r="L40" s="98">
        <v>0.26070287043013679</v>
      </c>
      <c r="M40" s="97">
        <v>24852</v>
      </c>
      <c r="N40" s="98">
        <v>0.25199501120451018</v>
      </c>
      <c r="O40" s="30">
        <f t="shared" si="12"/>
        <v>-8671</v>
      </c>
      <c r="P40" s="76">
        <f t="shared" si="13"/>
        <v>-0.2586582346448707</v>
      </c>
    </row>
    <row r="41" spans="1:16" ht="14.4" customHeight="1" x14ac:dyDescent="0.3">
      <c r="A41" s="99" t="s">
        <v>190</v>
      </c>
      <c r="B41" s="97">
        <v>6190</v>
      </c>
      <c r="C41" s="98">
        <v>2.7690793593987649E-2</v>
      </c>
      <c r="D41" s="97">
        <v>6365</v>
      </c>
      <c r="E41" s="98">
        <v>2.8929056771853597E-2</v>
      </c>
      <c r="F41" s="30">
        <f t="shared" ref="F41:F50" si="14">+D41-B41</f>
        <v>175</v>
      </c>
      <c r="G41" s="76">
        <f t="shared" ref="G41:G50" si="15">+F41/B41</f>
        <v>2.827140549273021E-2</v>
      </c>
      <c r="J41" s="106" t="s">
        <v>191</v>
      </c>
      <c r="K41" s="97">
        <v>3498</v>
      </c>
      <c r="L41" s="98">
        <v>2.7203372036053407E-2</v>
      </c>
      <c r="M41" s="97">
        <v>2805</v>
      </c>
      <c r="N41" s="98">
        <v>2.8442218188823882E-2</v>
      </c>
      <c r="O41" s="30">
        <f t="shared" si="12"/>
        <v>-693</v>
      </c>
      <c r="P41" s="76">
        <f t="shared" si="13"/>
        <v>-0.19811320754716982</v>
      </c>
    </row>
    <row r="42" spans="1:16" ht="14.4" customHeight="1" x14ac:dyDescent="0.3">
      <c r="A42" s="99" t="s">
        <v>191</v>
      </c>
      <c r="B42" s="97">
        <v>5104</v>
      </c>
      <c r="C42" s="98">
        <v>2.2832602666189493E-2</v>
      </c>
      <c r="D42" s="97">
        <v>6252</v>
      </c>
      <c r="E42" s="98">
        <v>2.8415469432463265E-2</v>
      </c>
      <c r="F42" s="30">
        <f t="shared" si="14"/>
        <v>1148</v>
      </c>
      <c r="G42" s="76">
        <f t="shared" si="15"/>
        <v>0.2249216300940439</v>
      </c>
      <c r="J42" s="106" t="s">
        <v>190</v>
      </c>
      <c r="K42" s="97">
        <v>2949</v>
      </c>
      <c r="L42" s="98">
        <v>2.2933889117873502E-2</v>
      </c>
      <c r="M42" s="97">
        <v>2045</v>
      </c>
      <c r="N42" s="98">
        <v>2.0735948733028461E-2</v>
      </c>
      <c r="O42" s="30">
        <f t="shared" si="12"/>
        <v>-904</v>
      </c>
      <c r="P42" s="76">
        <f t="shared" si="13"/>
        <v>-0.30654459138691081</v>
      </c>
    </row>
    <row r="43" spans="1:16" ht="14.4" customHeight="1" x14ac:dyDescent="0.3">
      <c r="A43" s="99" t="s">
        <v>192</v>
      </c>
      <c r="B43" s="97">
        <v>5180</v>
      </c>
      <c r="C43" s="98">
        <v>2.317258656168918E-2</v>
      </c>
      <c r="D43" s="97">
        <v>4842</v>
      </c>
      <c r="E43" s="98">
        <v>2.2006990241840548E-2</v>
      </c>
      <c r="F43" s="30">
        <f t="shared" si="14"/>
        <v>-338</v>
      </c>
      <c r="G43" s="76">
        <f t="shared" si="15"/>
        <v>-6.5250965250965257E-2</v>
      </c>
      <c r="J43" s="106" t="s">
        <v>203</v>
      </c>
      <c r="K43" s="97">
        <v>2520</v>
      </c>
      <c r="L43" s="98">
        <v>1.9597626509678272E-2</v>
      </c>
      <c r="M43" s="97">
        <v>1847</v>
      </c>
      <c r="N43" s="98">
        <v>1.872826274322913E-2</v>
      </c>
      <c r="O43" s="30">
        <f t="shared" si="12"/>
        <v>-673</v>
      </c>
      <c r="P43" s="76">
        <f t="shared" si="13"/>
        <v>-0.26706349206349206</v>
      </c>
    </row>
    <row r="44" spans="1:16" ht="14.4" customHeight="1" x14ac:dyDescent="0.3">
      <c r="A44" s="99" t="s">
        <v>195</v>
      </c>
      <c r="B44" s="97">
        <v>4600</v>
      </c>
      <c r="C44" s="98">
        <v>2.0577972622349464E-2</v>
      </c>
      <c r="D44" s="97">
        <v>3971</v>
      </c>
      <c r="E44" s="98">
        <v>1.804827720990269E-2</v>
      </c>
      <c r="F44" s="30">
        <f t="shared" si="14"/>
        <v>-629</v>
      </c>
      <c r="G44" s="76">
        <f t="shared" si="15"/>
        <v>-0.13673913043478261</v>
      </c>
      <c r="J44" s="106" t="s">
        <v>192</v>
      </c>
      <c r="K44" s="97">
        <v>2899</v>
      </c>
      <c r="L44" s="98">
        <v>2.2545047322046551E-2</v>
      </c>
      <c r="M44" s="97">
        <v>1809</v>
      </c>
      <c r="N44" s="98">
        <v>1.8342949270439359E-2</v>
      </c>
      <c r="O44" s="30">
        <f t="shared" si="12"/>
        <v>-1090</v>
      </c>
      <c r="P44" s="76">
        <f t="shared" si="13"/>
        <v>-0.37599172128320113</v>
      </c>
    </row>
    <row r="45" spans="1:16" ht="14.4" customHeight="1" x14ac:dyDescent="0.3">
      <c r="A45" s="99" t="s">
        <v>193</v>
      </c>
      <c r="B45" s="97">
        <v>3940</v>
      </c>
      <c r="C45" s="98">
        <v>1.7625480898273239E-2</v>
      </c>
      <c r="D45" s="97">
        <v>3865</v>
      </c>
      <c r="E45" s="98">
        <v>1.7566505015430344E-2</v>
      </c>
      <c r="F45" s="30">
        <f t="shared" si="14"/>
        <v>-75</v>
      </c>
      <c r="G45" s="76">
        <f t="shared" si="15"/>
        <v>-1.9035532994923859E-2</v>
      </c>
      <c r="J45" s="106" t="s">
        <v>193</v>
      </c>
      <c r="K45" s="97">
        <v>2290</v>
      </c>
      <c r="L45" s="98">
        <v>1.7808954248874301E-2</v>
      </c>
      <c r="M45" s="97">
        <v>1728</v>
      </c>
      <c r="N45" s="98">
        <v>1.7521623183703268E-2</v>
      </c>
      <c r="O45" s="30">
        <f t="shared" si="12"/>
        <v>-562</v>
      </c>
      <c r="P45" s="76">
        <f t="shared" si="13"/>
        <v>-0.24541484716157205</v>
      </c>
    </row>
    <row r="46" spans="1:16" ht="14.4" customHeight="1" x14ac:dyDescent="0.3">
      <c r="A46" s="99" t="s">
        <v>194</v>
      </c>
      <c r="B46" s="97">
        <v>1500</v>
      </c>
      <c r="C46" s="98">
        <v>6.7102084638096093E-3</v>
      </c>
      <c r="D46" s="97">
        <v>3864</v>
      </c>
      <c r="E46" s="98">
        <v>1.7561959994727774E-2</v>
      </c>
      <c r="F46" s="30">
        <f t="shared" si="14"/>
        <v>2364</v>
      </c>
      <c r="G46" s="76">
        <f t="shared" si="15"/>
        <v>1.5760000000000001</v>
      </c>
      <c r="J46" s="106" t="s">
        <v>197</v>
      </c>
      <c r="K46" s="97">
        <v>2261</v>
      </c>
      <c r="L46" s="98">
        <v>1.7583426007294671E-2</v>
      </c>
      <c r="M46" s="97">
        <v>1721</v>
      </c>
      <c r="N46" s="98">
        <v>1.74506443860841E-2</v>
      </c>
      <c r="O46" s="30">
        <f t="shared" si="12"/>
        <v>-540</v>
      </c>
      <c r="P46" s="76">
        <f t="shared" si="13"/>
        <v>-0.23883237505528526</v>
      </c>
    </row>
    <row r="47" spans="1:16" ht="14.4" customHeight="1" x14ac:dyDescent="0.3">
      <c r="A47" s="99" t="s">
        <v>196</v>
      </c>
      <c r="B47" s="97">
        <v>3243</v>
      </c>
      <c r="C47" s="98">
        <v>1.4507470698756375E-2</v>
      </c>
      <c r="D47" s="97">
        <v>3309</v>
      </c>
      <c r="E47" s="98">
        <v>1.5039473504801814E-2</v>
      </c>
      <c r="F47" s="30">
        <f t="shared" si="14"/>
        <v>66</v>
      </c>
      <c r="G47" s="76">
        <f t="shared" si="15"/>
        <v>2.0351526364477335E-2</v>
      </c>
      <c r="J47" s="106" t="s">
        <v>200</v>
      </c>
      <c r="K47" s="97">
        <v>2109</v>
      </c>
      <c r="L47" s="98">
        <v>1.6401346947980743E-2</v>
      </c>
      <c r="M47" s="97">
        <v>1445</v>
      </c>
      <c r="N47" s="98">
        <v>1.4652051794242605E-2</v>
      </c>
      <c r="O47" s="30">
        <f t="shared" si="12"/>
        <v>-664</v>
      </c>
      <c r="P47" s="76">
        <f t="shared" si="13"/>
        <v>-0.31484115694642012</v>
      </c>
    </row>
    <row r="48" spans="1:16" ht="14.4" customHeight="1" x14ac:dyDescent="0.3">
      <c r="A48" s="99" t="s">
        <v>197</v>
      </c>
      <c r="B48" s="97">
        <v>3527</v>
      </c>
      <c r="C48" s="98">
        <v>1.5777936834570995E-2</v>
      </c>
      <c r="D48" s="97">
        <v>3282</v>
      </c>
      <c r="E48" s="98">
        <v>1.4916757945832445E-2</v>
      </c>
      <c r="F48" s="30">
        <f t="shared" si="14"/>
        <v>-245</v>
      </c>
      <c r="G48" s="76">
        <f t="shared" si="15"/>
        <v>-6.9464133824780269E-2</v>
      </c>
      <c r="J48" s="106" t="s">
        <v>196</v>
      </c>
      <c r="K48" s="97">
        <v>1878</v>
      </c>
      <c r="L48" s="98">
        <v>1.4604897851260236E-2</v>
      </c>
      <c r="M48" s="97">
        <v>1399</v>
      </c>
      <c r="N48" s="98">
        <v>1.4185619695602357E-2</v>
      </c>
      <c r="O48" s="30">
        <f t="shared" si="12"/>
        <v>-479</v>
      </c>
      <c r="P48" s="76">
        <f t="shared" si="13"/>
        <v>-0.25505857294994677</v>
      </c>
    </row>
    <row r="49" spans="1:16" ht="14.4" customHeight="1" x14ac:dyDescent="0.3">
      <c r="A49" s="99" t="s">
        <v>198</v>
      </c>
      <c r="B49" s="97">
        <v>2923</v>
      </c>
      <c r="C49" s="98">
        <v>1.3075959559810325E-2</v>
      </c>
      <c r="D49" s="97">
        <v>3182</v>
      </c>
      <c r="E49" s="98">
        <v>1.4462255875575513E-2</v>
      </c>
      <c r="F49" s="30">
        <f t="shared" si="14"/>
        <v>259</v>
      </c>
      <c r="G49" s="76">
        <f t="shared" si="15"/>
        <v>8.8607594936708861E-2</v>
      </c>
      <c r="J49" s="106" t="s">
        <v>194</v>
      </c>
      <c r="K49" s="97">
        <v>1033</v>
      </c>
      <c r="L49" s="98">
        <v>8.0334715017847842E-3</v>
      </c>
      <c r="M49" s="97">
        <v>1292</v>
      </c>
      <c r="N49" s="98">
        <v>1.3100658074852212E-2</v>
      </c>
      <c r="O49" s="30">
        <f t="shared" si="12"/>
        <v>259</v>
      </c>
      <c r="P49" s="76">
        <f t="shared" si="13"/>
        <v>0.25072604065827686</v>
      </c>
    </row>
    <row r="50" spans="1:16" ht="14.4" customHeight="1" x14ac:dyDescent="0.3">
      <c r="A50" s="99" t="s">
        <v>199</v>
      </c>
      <c r="B50" s="97">
        <v>118440</v>
      </c>
      <c r="C50" s="98">
        <v>0.52983806030240677</v>
      </c>
      <c r="D50" s="97">
        <v>109741</v>
      </c>
      <c r="E50" s="98">
        <v>0.49877511692065757</v>
      </c>
      <c r="F50" s="30">
        <f t="shared" si="14"/>
        <v>-8699</v>
      </c>
      <c r="G50" s="76">
        <f t="shared" si="15"/>
        <v>-7.3446470786896326E-2</v>
      </c>
      <c r="J50" s="106" t="s">
        <v>199</v>
      </c>
      <c r="K50" s="97">
        <v>73627</v>
      </c>
      <c r="L50" s="98">
        <v>0.57258509802701674</v>
      </c>
      <c r="M50" s="97">
        <v>57678</v>
      </c>
      <c r="N50" s="98">
        <v>0.58484501272548439</v>
      </c>
      <c r="O50" s="30">
        <f t="shared" si="12"/>
        <v>-15949</v>
      </c>
      <c r="P50" s="76">
        <f t="shared" si="13"/>
        <v>-0.2166189033914189</v>
      </c>
    </row>
    <row r="52" spans="1:16" ht="14.4" customHeight="1" x14ac:dyDescent="0.3">
      <c r="A52" s="94" t="s">
        <v>188</v>
      </c>
      <c r="J52" s="105" t="s">
        <v>176</v>
      </c>
    </row>
    <row r="53" spans="1:16" ht="14.4" customHeight="1" x14ac:dyDescent="0.3">
      <c r="A53" s="17" t="s">
        <v>90</v>
      </c>
      <c r="B53" s="151">
        <v>2011</v>
      </c>
      <c r="C53" s="151"/>
      <c r="D53" s="151">
        <v>2020</v>
      </c>
      <c r="E53" s="151"/>
      <c r="F53" s="54" t="s">
        <v>284</v>
      </c>
      <c r="G53" s="41"/>
      <c r="J53" s="17" t="s">
        <v>90</v>
      </c>
      <c r="K53" s="151">
        <v>2011</v>
      </c>
      <c r="L53" s="151"/>
      <c r="M53" s="151">
        <v>2020</v>
      </c>
      <c r="N53" s="151"/>
      <c r="O53" s="54" t="s">
        <v>284</v>
      </c>
      <c r="P53" s="41"/>
    </row>
    <row r="54" spans="1:16" ht="14.4" customHeight="1" x14ac:dyDescent="0.3">
      <c r="A54" s="100"/>
      <c r="B54" s="96" t="s">
        <v>177</v>
      </c>
      <c r="C54" s="96" t="s">
        <v>178</v>
      </c>
      <c r="D54" s="96" t="s">
        <v>177</v>
      </c>
      <c r="E54" s="96" t="s">
        <v>178</v>
      </c>
      <c r="F54" s="134" t="s">
        <v>124</v>
      </c>
      <c r="G54" s="135" t="s">
        <v>60</v>
      </c>
      <c r="J54" s="100"/>
      <c r="K54" s="96" t="s">
        <v>177</v>
      </c>
      <c r="L54" s="96" t="s">
        <v>178</v>
      </c>
      <c r="M54" s="96" t="s">
        <v>177</v>
      </c>
      <c r="N54" s="96" t="s">
        <v>178</v>
      </c>
      <c r="O54" s="134" t="s">
        <v>124</v>
      </c>
      <c r="P54" s="135" t="s">
        <v>60</v>
      </c>
    </row>
    <row r="55" spans="1:16" s="3" customFormat="1" ht="14.4" customHeight="1" x14ac:dyDescent="0.3">
      <c r="A55" s="101" t="s">
        <v>179</v>
      </c>
      <c r="B55" s="102">
        <v>83828</v>
      </c>
      <c r="C55" s="103">
        <v>1</v>
      </c>
      <c r="D55" s="102">
        <v>98847</v>
      </c>
      <c r="E55" s="103">
        <v>1</v>
      </c>
      <c r="F55" s="136">
        <f t="shared" ref="F55" si="16">+D55-B55</f>
        <v>15019</v>
      </c>
      <c r="G55" s="130">
        <f t="shared" ref="G55" si="17">+F55/B55</f>
        <v>0.17916447964880469</v>
      </c>
      <c r="H55" s="107"/>
      <c r="I55" s="107"/>
      <c r="J55" s="108" t="s">
        <v>179</v>
      </c>
      <c r="K55" s="102">
        <v>196607</v>
      </c>
      <c r="L55" s="103">
        <v>1</v>
      </c>
      <c r="M55" s="102">
        <v>213337</v>
      </c>
      <c r="N55" s="103">
        <v>1</v>
      </c>
      <c r="O55" s="136">
        <f t="shared" ref="O55:O66" si="18">+M55-K55</f>
        <v>16730</v>
      </c>
      <c r="P55" s="130">
        <f t="shared" ref="P55:P66" si="19">+O55/K55</f>
        <v>8.5093613147039532E-2</v>
      </c>
    </row>
    <row r="56" spans="1:16" ht="14.4" customHeight="1" x14ac:dyDescent="0.3">
      <c r="A56" s="99" t="s">
        <v>189</v>
      </c>
      <c r="B56" s="97">
        <v>26622</v>
      </c>
      <c r="C56" s="98">
        <v>0.31757885193491436</v>
      </c>
      <c r="D56" s="97">
        <v>32551</v>
      </c>
      <c r="E56" s="98">
        <v>0.32930690865681306</v>
      </c>
      <c r="F56" s="30">
        <f t="shared" ref="F56" si="20">+D56-B56</f>
        <v>5929</v>
      </c>
      <c r="G56" s="76">
        <f t="shared" ref="G56" si="21">+F56/B56</f>
        <v>0.22271054015475922</v>
      </c>
      <c r="J56" s="106" t="s">
        <v>189</v>
      </c>
      <c r="K56" s="97">
        <v>75730</v>
      </c>
      <c r="L56" s="98">
        <v>0.38518465771818911</v>
      </c>
      <c r="M56" s="97">
        <v>78708</v>
      </c>
      <c r="N56" s="98">
        <v>0.36893740888828475</v>
      </c>
      <c r="O56" s="30">
        <f t="shared" si="18"/>
        <v>2978</v>
      </c>
      <c r="P56" s="76">
        <f t="shared" si="19"/>
        <v>3.9323913904661299E-2</v>
      </c>
    </row>
    <row r="57" spans="1:16" ht="14.4" customHeight="1" x14ac:dyDescent="0.3">
      <c r="A57" s="99" t="s">
        <v>190</v>
      </c>
      <c r="B57" s="97">
        <v>2205</v>
      </c>
      <c r="C57" s="98">
        <v>2.6303860285346189E-2</v>
      </c>
      <c r="D57" s="97">
        <v>2703</v>
      </c>
      <c r="E57" s="98">
        <v>2.7345291207623905E-2</v>
      </c>
      <c r="F57" s="30">
        <f t="shared" ref="F57:F66" si="22">+D57-B57</f>
        <v>498</v>
      </c>
      <c r="G57" s="76">
        <f t="shared" ref="G57:G66" si="23">+F57/B57</f>
        <v>0.22585034013605443</v>
      </c>
      <c r="J57" s="106" t="s">
        <v>190</v>
      </c>
      <c r="K57" s="97">
        <v>6537</v>
      </c>
      <c r="L57" s="98">
        <v>3.3249070480705162E-2</v>
      </c>
      <c r="M57" s="97">
        <v>7111</v>
      </c>
      <c r="N57" s="98">
        <v>3.3332239602131837E-2</v>
      </c>
      <c r="O57" s="30">
        <f t="shared" si="18"/>
        <v>574</v>
      </c>
      <c r="P57" s="76">
        <f t="shared" si="19"/>
        <v>8.7807862934067615E-2</v>
      </c>
    </row>
    <row r="58" spans="1:16" ht="14.4" customHeight="1" x14ac:dyDescent="0.3">
      <c r="A58" s="99" t="s">
        <v>191</v>
      </c>
      <c r="B58" s="97">
        <v>1717</v>
      </c>
      <c r="C58" s="98">
        <v>2.0482416376389749E-2</v>
      </c>
      <c r="D58" s="97">
        <v>2319</v>
      </c>
      <c r="E58" s="98">
        <v>2.3460499559925949E-2</v>
      </c>
      <c r="F58" s="30">
        <f t="shared" si="22"/>
        <v>602</v>
      </c>
      <c r="G58" s="76">
        <f t="shared" si="23"/>
        <v>0.35061153174140941</v>
      </c>
      <c r="J58" s="106" t="s">
        <v>191</v>
      </c>
      <c r="K58" s="97">
        <v>3672</v>
      </c>
      <c r="L58" s="98">
        <v>1.8676852807885783E-2</v>
      </c>
      <c r="M58" s="97">
        <v>5728</v>
      </c>
      <c r="N58" s="98">
        <v>2.6849538523556628E-2</v>
      </c>
      <c r="O58" s="30">
        <f t="shared" si="18"/>
        <v>2056</v>
      </c>
      <c r="P58" s="76">
        <f t="shared" si="19"/>
        <v>0.55991285403050106</v>
      </c>
    </row>
    <row r="59" spans="1:16" ht="14.4" customHeight="1" x14ac:dyDescent="0.3">
      <c r="A59" s="99" t="s">
        <v>192</v>
      </c>
      <c r="B59" s="97">
        <v>1881</v>
      </c>
      <c r="C59" s="98">
        <v>2.2438803263825927E-2</v>
      </c>
      <c r="D59" s="97">
        <v>2129</v>
      </c>
      <c r="E59" s="98">
        <v>2.1538337025908728E-2</v>
      </c>
      <c r="F59" s="30">
        <f t="shared" si="22"/>
        <v>248</v>
      </c>
      <c r="G59" s="76">
        <f t="shared" si="23"/>
        <v>0.13184476342371079</v>
      </c>
      <c r="J59" s="106" t="s">
        <v>192</v>
      </c>
      <c r="K59" s="97">
        <v>4391</v>
      </c>
      <c r="L59" s="98">
        <v>2.2333894520540978E-2</v>
      </c>
      <c r="M59" s="97">
        <v>5038</v>
      </c>
      <c r="N59" s="98">
        <v>2.3615219113421487E-2</v>
      </c>
      <c r="O59" s="30">
        <f t="shared" si="18"/>
        <v>647</v>
      </c>
      <c r="P59" s="76">
        <f t="shared" si="19"/>
        <v>0.1473468458209975</v>
      </c>
    </row>
    <row r="60" spans="1:16" ht="14.4" customHeight="1" x14ac:dyDescent="0.3">
      <c r="A60" s="99" t="s">
        <v>193</v>
      </c>
      <c r="B60" s="97">
        <v>1844</v>
      </c>
      <c r="C60" s="98">
        <v>2.1997423295318987E-2</v>
      </c>
      <c r="D60" s="97">
        <v>2068</v>
      </c>
      <c r="E60" s="98">
        <v>2.0921221686040038E-2</v>
      </c>
      <c r="F60" s="30">
        <f t="shared" si="22"/>
        <v>224</v>
      </c>
      <c r="G60" s="76">
        <f t="shared" si="23"/>
        <v>0.12147505422993492</v>
      </c>
      <c r="J60" s="106" t="s">
        <v>194</v>
      </c>
      <c r="K60" s="97">
        <v>1029</v>
      </c>
      <c r="L60" s="98">
        <v>5.2337912688764894E-3</v>
      </c>
      <c r="M60" s="97">
        <v>4595</v>
      </c>
      <c r="N60" s="98">
        <v>2.1538692303726029E-2</v>
      </c>
      <c r="O60" s="30">
        <f t="shared" si="18"/>
        <v>3566</v>
      </c>
      <c r="P60" s="76">
        <f t="shared" si="19"/>
        <v>3.4655004859086493</v>
      </c>
    </row>
    <row r="61" spans="1:16" ht="14.4" customHeight="1" x14ac:dyDescent="0.3">
      <c r="A61" s="99" t="s">
        <v>194</v>
      </c>
      <c r="B61" s="97">
        <v>584</v>
      </c>
      <c r="C61" s="98">
        <v>6.9666459894068807E-3</v>
      </c>
      <c r="D61" s="97">
        <v>1925</v>
      </c>
      <c r="E61" s="98">
        <v>1.9474541463069189E-2</v>
      </c>
      <c r="F61" s="30">
        <f t="shared" si="22"/>
        <v>1341</v>
      </c>
      <c r="G61" s="76">
        <f t="shared" si="23"/>
        <v>2.2962328767123288</v>
      </c>
      <c r="J61" s="106" t="s">
        <v>195</v>
      </c>
      <c r="K61" s="97">
        <v>4610</v>
      </c>
      <c r="L61" s="98">
        <v>2.3447791787677957E-2</v>
      </c>
      <c r="M61" s="97">
        <v>4341</v>
      </c>
      <c r="N61" s="98">
        <v>2.0348087767241497E-2</v>
      </c>
      <c r="O61" s="30">
        <f t="shared" si="18"/>
        <v>-269</v>
      </c>
      <c r="P61" s="76">
        <f t="shared" si="19"/>
        <v>-5.8351409978308025E-2</v>
      </c>
    </row>
    <row r="62" spans="1:16" ht="14.4" customHeight="1" x14ac:dyDescent="0.3">
      <c r="A62" s="99" t="s">
        <v>195</v>
      </c>
      <c r="B62" s="97">
        <v>1536</v>
      </c>
      <c r="C62" s="98">
        <v>1.8323233287207138E-2</v>
      </c>
      <c r="D62" s="97">
        <v>1626</v>
      </c>
      <c r="E62" s="98">
        <v>1.6449664633221037E-2</v>
      </c>
      <c r="F62" s="30">
        <f t="shared" si="22"/>
        <v>90</v>
      </c>
      <c r="G62" s="76">
        <f t="shared" si="23"/>
        <v>5.859375E-2</v>
      </c>
      <c r="J62" s="106" t="s">
        <v>193</v>
      </c>
      <c r="K62" s="97">
        <v>3845</v>
      </c>
      <c r="L62" s="98">
        <v>1.9556780786035084E-2</v>
      </c>
      <c r="M62" s="97">
        <v>4075</v>
      </c>
      <c r="N62" s="98">
        <v>1.9101234197537231E-2</v>
      </c>
      <c r="O62" s="30">
        <f t="shared" si="18"/>
        <v>230</v>
      </c>
      <c r="P62" s="76">
        <f t="shared" si="19"/>
        <v>5.9817945383615082E-2</v>
      </c>
    </row>
    <row r="63" spans="1:16" ht="14.4" customHeight="1" x14ac:dyDescent="0.3">
      <c r="A63" s="99" t="s">
        <v>203</v>
      </c>
      <c r="B63" s="97">
        <v>1193</v>
      </c>
      <c r="C63" s="98">
        <v>1.4231521687264399E-2</v>
      </c>
      <c r="D63" s="97">
        <v>1444</v>
      </c>
      <c r="E63" s="98">
        <v>1.4608435258530861E-2</v>
      </c>
      <c r="F63" s="30">
        <f t="shared" si="22"/>
        <v>251</v>
      </c>
      <c r="G63" s="76">
        <f t="shared" si="23"/>
        <v>0.21039396479463537</v>
      </c>
      <c r="J63" s="106" t="s">
        <v>198</v>
      </c>
      <c r="K63" s="97">
        <v>2643</v>
      </c>
      <c r="L63" s="98">
        <v>1.3443061539009293E-2</v>
      </c>
      <c r="M63" s="97">
        <v>3498</v>
      </c>
      <c r="N63" s="98">
        <v>1.6396593183554659E-2</v>
      </c>
      <c r="O63" s="30">
        <f t="shared" si="18"/>
        <v>855</v>
      </c>
      <c r="P63" s="76">
        <f t="shared" si="19"/>
        <v>0.32349602724177073</v>
      </c>
    </row>
    <row r="64" spans="1:16" ht="14.4" customHeight="1" x14ac:dyDescent="0.3">
      <c r="A64" s="99" t="s">
        <v>198</v>
      </c>
      <c r="B64" s="97">
        <v>1045</v>
      </c>
      <c r="C64" s="98">
        <v>1.2466001813236628E-2</v>
      </c>
      <c r="D64" s="97">
        <v>1412</v>
      </c>
      <c r="E64" s="98">
        <v>1.4284702621222698E-2</v>
      </c>
      <c r="F64" s="30">
        <f t="shared" si="22"/>
        <v>367</v>
      </c>
      <c r="G64" s="76">
        <f t="shared" si="23"/>
        <v>0.35119617224880384</v>
      </c>
      <c r="J64" s="106" t="s">
        <v>196</v>
      </c>
      <c r="K64" s="97">
        <v>2476</v>
      </c>
      <c r="L64" s="98">
        <v>1.2593651294206209E-2</v>
      </c>
      <c r="M64" s="97">
        <v>3275</v>
      </c>
      <c r="N64" s="98">
        <v>1.5351298649554462E-2</v>
      </c>
      <c r="O64" s="30">
        <f t="shared" si="18"/>
        <v>799</v>
      </c>
      <c r="P64" s="76">
        <f t="shared" si="19"/>
        <v>0.3226978998384491</v>
      </c>
    </row>
    <row r="65" spans="1:16" ht="14.4" customHeight="1" x14ac:dyDescent="0.3">
      <c r="A65" s="99" t="s">
        <v>197</v>
      </c>
      <c r="B65" s="97">
        <v>1116</v>
      </c>
      <c r="C65" s="98">
        <v>1.3312974185236437E-2</v>
      </c>
      <c r="D65" s="97">
        <v>1404</v>
      </c>
      <c r="E65" s="98">
        <v>1.4203769461895657E-2</v>
      </c>
      <c r="F65" s="30">
        <f t="shared" si="22"/>
        <v>288</v>
      </c>
      <c r="G65" s="76">
        <f t="shared" si="23"/>
        <v>0.25806451612903225</v>
      </c>
      <c r="J65" s="106" t="s">
        <v>197</v>
      </c>
      <c r="K65" s="97">
        <v>2409</v>
      </c>
      <c r="L65" s="98">
        <v>1.2252869938506767E-2</v>
      </c>
      <c r="M65" s="97">
        <v>2805</v>
      </c>
      <c r="N65" s="98">
        <v>1.3148211515114585E-2</v>
      </c>
      <c r="O65" s="30">
        <f t="shared" si="18"/>
        <v>396</v>
      </c>
      <c r="P65" s="76">
        <f t="shared" si="19"/>
        <v>0.16438356164383561</v>
      </c>
    </row>
    <row r="66" spans="1:16" ht="14.4" customHeight="1" x14ac:dyDescent="0.3">
      <c r="A66" s="99" t="s">
        <v>199</v>
      </c>
      <c r="B66" s="97">
        <v>44085</v>
      </c>
      <c r="C66" s="98">
        <v>0.52589826788185334</v>
      </c>
      <c r="D66" s="97">
        <v>49266</v>
      </c>
      <c r="E66" s="98">
        <v>0.49840662842574884</v>
      </c>
      <c r="F66" s="30">
        <f t="shared" si="22"/>
        <v>5181</v>
      </c>
      <c r="G66" s="76">
        <f t="shared" si="23"/>
        <v>0.11752296699557672</v>
      </c>
      <c r="J66" s="106" t="s">
        <v>199</v>
      </c>
      <c r="K66" s="97">
        <v>89265</v>
      </c>
      <c r="L66" s="98">
        <v>0.45402757785836717</v>
      </c>
      <c r="M66" s="97">
        <v>94163</v>
      </c>
      <c r="N66" s="98">
        <v>0.44138147625587687</v>
      </c>
      <c r="O66" s="30">
        <f t="shared" si="18"/>
        <v>4898</v>
      </c>
      <c r="P66" s="76">
        <f t="shared" si="19"/>
        <v>5.4870329916540637E-2</v>
      </c>
    </row>
    <row r="67" spans="1:16" ht="14.4" customHeight="1" x14ac:dyDescent="0.3">
      <c r="A67" s="104" t="s">
        <v>185</v>
      </c>
      <c r="J67" s="104" t="s">
        <v>185</v>
      </c>
    </row>
    <row r="68" spans="1:16" ht="14.4" customHeight="1" x14ac:dyDescent="0.3">
      <c r="A68" s="95" t="s">
        <v>204</v>
      </c>
      <c r="J68" s="95" t="s">
        <v>204</v>
      </c>
    </row>
    <row r="69" spans="1:16" ht="14.4" customHeight="1" x14ac:dyDescent="0.3">
      <c r="A69" t="s">
        <v>205</v>
      </c>
      <c r="J69" t="s">
        <v>205</v>
      </c>
    </row>
    <row r="70" spans="1:16" ht="14.4" customHeight="1" x14ac:dyDescent="0.3">
      <c r="A70" t="s">
        <v>206</v>
      </c>
      <c r="J70" t="s">
        <v>206</v>
      </c>
    </row>
    <row r="71" spans="1:16" ht="14.4" customHeight="1" x14ac:dyDescent="0.3">
      <c r="A71" t="s">
        <v>207</v>
      </c>
      <c r="J71" t="s">
        <v>207</v>
      </c>
    </row>
    <row r="72" spans="1:16" ht="14.4" customHeight="1" x14ac:dyDescent="0.3">
      <c r="A72" t="s">
        <v>208</v>
      </c>
      <c r="J72" t="s">
        <v>208</v>
      </c>
    </row>
  </sheetData>
  <mergeCells count="18">
    <mergeCell ref="M37:N37"/>
    <mergeCell ref="D37:E37"/>
    <mergeCell ref="D53:E53"/>
    <mergeCell ref="M5:N5"/>
    <mergeCell ref="M21:N21"/>
    <mergeCell ref="M53:N53"/>
    <mergeCell ref="B53:C53"/>
    <mergeCell ref="K53:L53"/>
    <mergeCell ref="B37:C37"/>
    <mergeCell ref="B21:C21"/>
    <mergeCell ref="K21:L21"/>
    <mergeCell ref="D21:E21"/>
    <mergeCell ref="K37:L37"/>
    <mergeCell ref="A4:C4"/>
    <mergeCell ref="J4:L4"/>
    <mergeCell ref="B5:C5"/>
    <mergeCell ref="K5:L5"/>
    <mergeCell ref="D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B7D8-52FA-41EC-9F6F-9AF630FE4CEA}">
  <dimension ref="A1:G53"/>
  <sheetViews>
    <sheetView workbookViewId="0">
      <selection activeCell="F24" sqref="F24"/>
    </sheetView>
  </sheetViews>
  <sheetFormatPr defaultColWidth="9.109375" defaultRowHeight="14.4" customHeight="1" x14ac:dyDescent="0.3"/>
  <cols>
    <col min="1" max="1" width="49.33203125" customWidth="1"/>
    <col min="2" max="5" width="9.109375" style="23"/>
  </cols>
  <sheetData>
    <row r="1" spans="1:7" ht="14.4" customHeight="1" x14ac:dyDescent="0.3">
      <c r="A1" s="94" t="s">
        <v>286</v>
      </c>
    </row>
    <row r="2" spans="1:7" ht="14.4" customHeight="1" x14ac:dyDescent="0.3">
      <c r="A2" s="95" t="s">
        <v>122</v>
      </c>
    </row>
    <row r="3" spans="1:7" ht="14.4" customHeight="1" x14ac:dyDescent="0.3">
      <c r="A3" s="95"/>
    </row>
    <row r="4" spans="1:7" ht="14.4" customHeight="1" x14ac:dyDescent="0.3">
      <c r="A4" s="3" t="s">
        <v>184</v>
      </c>
    </row>
    <row r="5" spans="1:7" ht="14.4" customHeight="1" x14ac:dyDescent="0.3">
      <c r="A5" s="117" t="s">
        <v>90</v>
      </c>
      <c r="B5" s="151">
        <v>2011</v>
      </c>
      <c r="C5" s="151"/>
      <c r="D5" s="151">
        <v>2020</v>
      </c>
      <c r="E5" s="151"/>
      <c r="F5" s="54" t="s">
        <v>284</v>
      </c>
      <c r="G5" s="41"/>
    </row>
    <row r="6" spans="1:7" ht="14.4" customHeight="1" x14ac:dyDescent="0.3">
      <c r="A6" s="100"/>
      <c r="B6" s="96" t="s">
        <v>177</v>
      </c>
      <c r="C6" s="96" t="s">
        <v>178</v>
      </c>
      <c r="D6" s="96" t="s">
        <v>177</v>
      </c>
      <c r="E6" s="96" t="s">
        <v>178</v>
      </c>
      <c r="F6" s="134" t="s">
        <v>124</v>
      </c>
      <c r="G6" s="135" t="s">
        <v>60</v>
      </c>
    </row>
    <row r="7" spans="1:7" ht="14.4" customHeight="1" x14ac:dyDescent="0.3">
      <c r="A7" s="118" t="s">
        <v>210</v>
      </c>
      <c r="B7" s="142">
        <v>406642</v>
      </c>
      <c r="C7" s="143">
        <v>1</v>
      </c>
      <c r="D7" s="142">
        <v>398584</v>
      </c>
      <c r="E7" s="143">
        <v>1</v>
      </c>
      <c r="F7" s="136">
        <f>+D7-B7</f>
        <v>-8058</v>
      </c>
      <c r="G7" s="130">
        <f>+F7/B7</f>
        <v>-1.9815956049793183E-2</v>
      </c>
    </row>
    <row r="8" spans="1:7" ht="14.4" customHeight="1" x14ac:dyDescent="0.3">
      <c r="A8" s="119" t="s">
        <v>211</v>
      </c>
      <c r="B8" s="97">
        <v>115010</v>
      </c>
      <c r="C8" s="98">
        <v>0.28282863058906854</v>
      </c>
      <c r="D8" s="97">
        <v>100564</v>
      </c>
      <c r="E8" s="98">
        <v>0.25230315316219415</v>
      </c>
      <c r="F8" s="30">
        <f t="shared" ref="F8:F12" si="0">+D8-B8</f>
        <v>-14446</v>
      </c>
      <c r="G8" s="137">
        <f t="shared" ref="G8:G12" si="1">+F8/B8</f>
        <v>-0.12560646900269543</v>
      </c>
    </row>
    <row r="9" spans="1:7" ht="14.4" customHeight="1" x14ac:dyDescent="0.3">
      <c r="A9" s="119" t="s">
        <v>212</v>
      </c>
      <c r="B9" s="97">
        <v>291632</v>
      </c>
      <c r="C9" s="98">
        <v>0.7171713694109314</v>
      </c>
      <c r="D9" s="97">
        <v>298020</v>
      </c>
      <c r="E9" s="98">
        <v>0.7476968468378058</v>
      </c>
      <c r="F9" s="30">
        <f t="shared" si="0"/>
        <v>6388</v>
      </c>
      <c r="G9" s="137">
        <f t="shared" si="1"/>
        <v>2.1904317770340704E-2</v>
      </c>
    </row>
    <row r="10" spans="1:7" ht="14.4" customHeight="1" x14ac:dyDescent="0.3">
      <c r="A10" t="s">
        <v>209</v>
      </c>
      <c r="B10" s="8">
        <v>307818</v>
      </c>
      <c r="C10" s="9">
        <v>1</v>
      </c>
      <c r="D10" s="8">
        <v>285598</v>
      </c>
      <c r="E10" s="9">
        <v>1</v>
      </c>
      <c r="F10" s="30">
        <f t="shared" si="0"/>
        <v>-22220</v>
      </c>
      <c r="G10" s="137">
        <f t="shared" si="1"/>
        <v>-7.2185512218258835E-2</v>
      </c>
    </row>
    <row r="11" spans="1:7" ht="14.4" customHeight="1" x14ac:dyDescent="0.3">
      <c r="A11" s="119" t="s">
        <v>269</v>
      </c>
      <c r="B11" s="97">
        <v>115010</v>
      </c>
      <c r="C11" s="98">
        <v>0.28282863058906854</v>
      </c>
      <c r="D11" s="97">
        <v>100564</v>
      </c>
      <c r="E11" s="98">
        <v>0.25230315316219415</v>
      </c>
      <c r="F11" s="30">
        <f t="shared" si="0"/>
        <v>-14446</v>
      </c>
      <c r="G11" s="137">
        <f t="shared" si="1"/>
        <v>-0.12560646900269543</v>
      </c>
    </row>
    <row r="12" spans="1:7" ht="14.4" customHeight="1" x14ac:dyDescent="0.3">
      <c r="A12" s="119" t="s">
        <v>213</v>
      </c>
      <c r="B12" s="97">
        <v>192808</v>
      </c>
      <c r="C12" s="98">
        <v>0.62637012780279255</v>
      </c>
      <c r="D12" s="97">
        <v>185034</v>
      </c>
      <c r="E12" s="98">
        <v>0.64788268825411943</v>
      </c>
      <c r="F12" s="30">
        <f t="shared" si="0"/>
        <v>-7774</v>
      </c>
      <c r="G12" s="137">
        <f t="shared" si="1"/>
        <v>-4.0319903738434089E-2</v>
      </c>
    </row>
    <row r="13" spans="1:7" ht="14.4" customHeight="1" x14ac:dyDescent="0.3">
      <c r="B13" s="1"/>
      <c r="D13" s="1"/>
    </row>
    <row r="14" spans="1:7" ht="14.4" customHeight="1" x14ac:dyDescent="0.3">
      <c r="A14" s="3" t="s">
        <v>217</v>
      </c>
    </row>
    <row r="15" spans="1:7" ht="14.4" customHeight="1" x14ac:dyDescent="0.3">
      <c r="A15" s="117" t="s">
        <v>90</v>
      </c>
      <c r="B15" s="151">
        <v>2011</v>
      </c>
      <c r="C15" s="151"/>
      <c r="D15" s="151">
        <v>2020</v>
      </c>
      <c r="E15" s="151"/>
      <c r="F15" s="54" t="s">
        <v>284</v>
      </c>
      <c r="G15" s="41"/>
    </row>
    <row r="16" spans="1:7" ht="14.4" customHeight="1" x14ac:dyDescent="0.3">
      <c r="A16" s="100"/>
      <c r="B16" s="96" t="s">
        <v>177</v>
      </c>
      <c r="C16" s="96" t="s">
        <v>178</v>
      </c>
      <c r="D16" s="96" t="s">
        <v>177</v>
      </c>
      <c r="E16" s="96" t="s">
        <v>178</v>
      </c>
      <c r="F16" s="134" t="s">
        <v>124</v>
      </c>
      <c r="G16" s="135" t="s">
        <v>60</v>
      </c>
    </row>
    <row r="17" spans="1:7" ht="14.4" customHeight="1" x14ac:dyDescent="0.3">
      <c r="A17" s="101" t="s">
        <v>214</v>
      </c>
      <c r="B17" s="102">
        <v>291632</v>
      </c>
      <c r="C17" s="103">
        <v>1</v>
      </c>
      <c r="D17" s="102">
        <v>298020</v>
      </c>
      <c r="E17" s="103">
        <v>1</v>
      </c>
      <c r="F17" s="136">
        <f>+D17-B17</f>
        <v>6388</v>
      </c>
      <c r="G17" s="130">
        <f>+F17/B17</f>
        <v>2.1904317770340704E-2</v>
      </c>
    </row>
    <row r="18" spans="1:7" ht="14.4" customHeight="1" x14ac:dyDescent="0.3">
      <c r="A18" s="120" t="s">
        <v>219</v>
      </c>
      <c r="B18" s="121"/>
      <c r="C18" s="122"/>
      <c r="D18" s="121"/>
      <c r="E18" s="123"/>
    </row>
    <row r="19" spans="1:7" ht="14.4" customHeight="1" x14ac:dyDescent="0.3">
      <c r="A19" s="124" t="s">
        <v>186</v>
      </c>
      <c r="B19" s="97">
        <v>71759</v>
      </c>
      <c r="C19" s="98">
        <v>0.24606010314368792</v>
      </c>
      <c r="D19" s="97">
        <v>56982</v>
      </c>
      <c r="E19" s="98">
        <v>0.19120193275619082</v>
      </c>
      <c r="F19" s="30">
        <f t="shared" ref="F19:F21" si="2">+D19-B19</f>
        <v>-14777</v>
      </c>
      <c r="G19" s="137">
        <f t="shared" ref="G19:G21" si="3">+F19/B19</f>
        <v>-0.20592538914979305</v>
      </c>
    </row>
    <row r="20" spans="1:7" ht="14.4" customHeight="1" x14ac:dyDescent="0.3">
      <c r="A20" s="124" t="s">
        <v>187</v>
      </c>
      <c r="B20" s="97">
        <v>161672</v>
      </c>
      <c r="C20" s="98">
        <v>0.55436989082130905</v>
      </c>
      <c r="D20" s="97">
        <v>167952</v>
      </c>
      <c r="E20" s="98">
        <v>0.56355949265149985</v>
      </c>
      <c r="F20" s="30">
        <f t="shared" si="2"/>
        <v>6280</v>
      </c>
      <c r="G20" s="137">
        <f t="shared" si="3"/>
        <v>3.8844079370577468E-2</v>
      </c>
    </row>
    <row r="21" spans="1:7" ht="14.4" customHeight="1" x14ac:dyDescent="0.3">
      <c r="A21" s="124" t="s">
        <v>188</v>
      </c>
      <c r="B21" s="97">
        <v>58201</v>
      </c>
      <c r="C21" s="98">
        <v>0.19957000603500302</v>
      </c>
      <c r="D21" s="97">
        <v>73086</v>
      </c>
      <c r="E21" s="98">
        <v>0.24523857459230924</v>
      </c>
      <c r="F21" s="30">
        <f t="shared" si="2"/>
        <v>14885</v>
      </c>
      <c r="G21" s="137">
        <f t="shared" si="3"/>
        <v>0.25575161938798302</v>
      </c>
    </row>
    <row r="22" spans="1:7" ht="14.4" customHeight="1" x14ac:dyDescent="0.3">
      <c r="A22" s="125" t="s">
        <v>220</v>
      </c>
      <c r="B22" s="121"/>
      <c r="C22" s="122"/>
      <c r="D22" s="121"/>
      <c r="E22" s="123"/>
    </row>
    <row r="23" spans="1:7" ht="14.4" customHeight="1" x14ac:dyDescent="0.3">
      <c r="A23" s="124" t="s">
        <v>174</v>
      </c>
      <c r="B23" s="97">
        <v>53426</v>
      </c>
      <c r="C23" s="98">
        <v>0.18319663137104297</v>
      </c>
      <c r="D23" s="97">
        <v>59170</v>
      </c>
      <c r="E23" s="98">
        <v>0.19854372189785921</v>
      </c>
      <c r="F23" s="30">
        <f t="shared" ref="F23:F25" si="4">+D23-B23</f>
        <v>5744</v>
      </c>
      <c r="G23" s="137">
        <f t="shared" ref="G23:G25" si="5">+F23/B23</f>
        <v>0.10751319582225882</v>
      </c>
    </row>
    <row r="24" spans="1:7" ht="14.4" customHeight="1" x14ac:dyDescent="0.3">
      <c r="A24" s="124" t="s">
        <v>175</v>
      </c>
      <c r="B24" s="97">
        <v>89092</v>
      </c>
      <c r="C24" s="98">
        <v>0.30549459592911615</v>
      </c>
      <c r="D24" s="97">
        <v>70359</v>
      </c>
      <c r="E24" s="98">
        <v>0.23608818200120799</v>
      </c>
      <c r="F24" s="30">
        <f t="shared" si="4"/>
        <v>-18733</v>
      </c>
      <c r="G24" s="137">
        <f t="shared" si="5"/>
        <v>-0.2102657926637633</v>
      </c>
    </row>
    <row r="25" spans="1:7" ht="14.4" customHeight="1" x14ac:dyDescent="0.3">
      <c r="A25" s="124" t="s">
        <v>176</v>
      </c>
      <c r="B25" s="97">
        <v>149114</v>
      </c>
      <c r="C25" s="98">
        <v>0.51130877269984087</v>
      </c>
      <c r="D25" s="97">
        <v>168491</v>
      </c>
      <c r="E25" s="98">
        <v>0.56536809610093286</v>
      </c>
      <c r="F25" s="30">
        <f t="shared" si="4"/>
        <v>19377</v>
      </c>
      <c r="G25" s="137">
        <f t="shared" si="5"/>
        <v>0.12994755690277238</v>
      </c>
    </row>
    <row r="27" spans="1:7" ht="14.4" customHeight="1" x14ac:dyDescent="0.3">
      <c r="A27" s="3" t="s">
        <v>218</v>
      </c>
    </row>
    <row r="28" spans="1:7" ht="14.4" customHeight="1" x14ac:dyDescent="0.3">
      <c r="A28" s="117" t="s">
        <v>90</v>
      </c>
      <c r="B28" s="151">
        <v>2011</v>
      </c>
      <c r="C28" s="151"/>
      <c r="D28" s="151">
        <v>2020</v>
      </c>
      <c r="E28" s="151"/>
      <c r="F28" s="54" t="s">
        <v>284</v>
      </c>
      <c r="G28" s="41"/>
    </row>
    <row r="29" spans="1:7" ht="14.4" customHeight="1" x14ac:dyDescent="0.3">
      <c r="A29" s="100"/>
      <c r="B29" s="96" t="s">
        <v>177</v>
      </c>
      <c r="C29" s="96" t="s">
        <v>178</v>
      </c>
      <c r="D29" s="96" t="s">
        <v>177</v>
      </c>
      <c r="E29" s="96" t="s">
        <v>178</v>
      </c>
      <c r="F29" s="134" t="s">
        <v>124</v>
      </c>
      <c r="G29" s="135" t="s">
        <v>60</v>
      </c>
    </row>
    <row r="30" spans="1:7" ht="14.4" customHeight="1" x14ac:dyDescent="0.3">
      <c r="A30" s="101" t="s">
        <v>215</v>
      </c>
      <c r="B30" s="102">
        <v>192808</v>
      </c>
      <c r="C30" s="103">
        <v>1</v>
      </c>
      <c r="D30" s="102">
        <v>185034</v>
      </c>
      <c r="E30" s="103">
        <v>1</v>
      </c>
      <c r="F30" s="136">
        <f>+D30-B30</f>
        <v>-7774</v>
      </c>
      <c r="G30" s="130">
        <f>+F30/B30</f>
        <v>-4.0319903738434089E-2</v>
      </c>
    </row>
    <row r="31" spans="1:7" ht="14.4" customHeight="1" x14ac:dyDescent="0.3">
      <c r="A31" s="120" t="s">
        <v>219</v>
      </c>
      <c r="B31" s="121"/>
      <c r="C31" s="122"/>
      <c r="D31" s="121"/>
      <c r="E31" s="123"/>
    </row>
    <row r="32" spans="1:7" ht="14.4" customHeight="1" x14ac:dyDescent="0.3">
      <c r="A32" s="124" t="s">
        <v>186</v>
      </c>
      <c r="B32" s="97">
        <v>42980</v>
      </c>
      <c r="C32" s="98">
        <v>0.22291606157420854</v>
      </c>
      <c r="D32" s="97">
        <v>35473</v>
      </c>
      <c r="E32" s="98">
        <v>0.1917107126257877</v>
      </c>
      <c r="F32" s="30">
        <f t="shared" ref="F32:F34" si="6">+D32-B32</f>
        <v>-7507</v>
      </c>
      <c r="G32" s="137">
        <f t="shared" ref="G32:G34" si="7">+F32/B32</f>
        <v>-0.17466263378315497</v>
      </c>
    </row>
    <row r="33" spans="1:7" ht="14.4" customHeight="1" x14ac:dyDescent="0.3">
      <c r="A33" s="124" t="s">
        <v>187</v>
      </c>
      <c r="B33" s="97">
        <v>109031</v>
      </c>
      <c r="C33" s="98">
        <v>0.56549002116094771</v>
      </c>
      <c r="D33" s="97">
        <v>100700</v>
      </c>
      <c r="E33" s="98">
        <v>0.54422430472237537</v>
      </c>
      <c r="F33" s="30">
        <f t="shared" si="6"/>
        <v>-8331</v>
      </c>
      <c r="G33" s="137">
        <f t="shared" si="7"/>
        <v>-7.6409461529289832E-2</v>
      </c>
    </row>
    <row r="34" spans="1:7" ht="14.4" customHeight="1" x14ac:dyDescent="0.3">
      <c r="A34" s="124" t="s">
        <v>188</v>
      </c>
      <c r="B34" s="97">
        <v>40797</v>
      </c>
      <c r="C34" s="98">
        <v>0.21159391726484381</v>
      </c>
      <c r="D34" s="97">
        <v>48861</v>
      </c>
      <c r="E34" s="98">
        <v>0.26406498265183698</v>
      </c>
      <c r="F34" s="30">
        <f t="shared" si="6"/>
        <v>8064</v>
      </c>
      <c r="G34" s="137">
        <f t="shared" si="7"/>
        <v>0.19766159276417383</v>
      </c>
    </row>
    <row r="35" spans="1:7" ht="14.4" customHeight="1" x14ac:dyDescent="0.3">
      <c r="A35" s="125" t="s">
        <v>220</v>
      </c>
      <c r="B35" s="121"/>
      <c r="C35" s="122"/>
      <c r="D35" s="121"/>
      <c r="E35" s="123"/>
    </row>
    <row r="36" spans="1:7" ht="14.4" customHeight="1" x14ac:dyDescent="0.3">
      <c r="A36" s="124" t="s">
        <v>174</v>
      </c>
      <c r="B36" s="97">
        <v>38777</v>
      </c>
      <c r="C36" s="98">
        <v>0.20111717356126302</v>
      </c>
      <c r="D36" s="97">
        <v>38932</v>
      </c>
      <c r="E36" s="98">
        <v>0.210404574294454</v>
      </c>
      <c r="F36" s="30">
        <f t="shared" ref="F36:F38" si="8">+D36-B36</f>
        <v>155</v>
      </c>
      <c r="G36" s="137">
        <f t="shared" ref="G36:G38" si="9">+F36/B36</f>
        <v>3.9972148438507365E-3</v>
      </c>
    </row>
    <row r="37" spans="1:7" ht="14.4" customHeight="1" x14ac:dyDescent="0.3">
      <c r="A37" s="124" t="s">
        <v>175</v>
      </c>
      <c r="B37" s="97">
        <v>54015</v>
      </c>
      <c r="C37" s="98">
        <v>0.28014916393510642</v>
      </c>
      <c r="D37" s="97">
        <v>41104</v>
      </c>
      <c r="E37" s="98">
        <v>0.22214295751051158</v>
      </c>
      <c r="F37" s="30">
        <f t="shared" si="8"/>
        <v>-12911</v>
      </c>
      <c r="G37" s="137">
        <f t="shared" si="9"/>
        <v>-0.23902619642691844</v>
      </c>
    </row>
    <row r="38" spans="1:7" ht="14.4" customHeight="1" x14ac:dyDescent="0.3">
      <c r="A38" s="124" t="s">
        <v>176</v>
      </c>
      <c r="B38" s="97">
        <v>100016</v>
      </c>
      <c r="C38" s="98">
        <v>0.51873366250363051</v>
      </c>
      <c r="D38" s="97">
        <v>104998</v>
      </c>
      <c r="E38" s="98">
        <v>0.56745246819503448</v>
      </c>
      <c r="F38" s="30">
        <f t="shared" si="8"/>
        <v>4982</v>
      </c>
      <c r="G38" s="137">
        <f t="shared" si="9"/>
        <v>4.9812030075187967E-2</v>
      </c>
    </row>
    <row r="40" spans="1:7" ht="14.4" customHeight="1" x14ac:dyDescent="0.3">
      <c r="A40" s="3" t="s">
        <v>281</v>
      </c>
    </row>
    <row r="41" spans="1:7" ht="14.4" customHeight="1" x14ac:dyDescent="0.3">
      <c r="A41" s="117" t="s">
        <v>90</v>
      </c>
      <c r="B41" s="151">
        <v>2011</v>
      </c>
      <c r="C41" s="151"/>
      <c r="D41" s="151">
        <v>2020</v>
      </c>
      <c r="E41" s="151"/>
      <c r="F41" s="54" t="s">
        <v>284</v>
      </c>
      <c r="G41" s="41"/>
    </row>
    <row r="42" spans="1:7" ht="14.4" customHeight="1" x14ac:dyDescent="0.3">
      <c r="A42" s="100"/>
      <c r="B42" s="96" t="s">
        <v>177</v>
      </c>
      <c r="C42" s="96" t="s">
        <v>178</v>
      </c>
      <c r="D42" s="96" t="s">
        <v>177</v>
      </c>
      <c r="E42" s="96" t="s">
        <v>178</v>
      </c>
      <c r="F42" s="134" t="s">
        <v>124</v>
      </c>
      <c r="G42" s="135" t="s">
        <v>60</v>
      </c>
    </row>
    <row r="43" spans="1:7" ht="14.4" customHeight="1" x14ac:dyDescent="0.3">
      <c r="A43" s="101" t="s">
        <v>216</v>
      </c>
      <c r="B43" s="102">
        <v>115010</v>
      </c>
      <c r="C43" s="103">
        <v>1</v>
      </c>
      <c r="D43" s="102">
        <v>100564</v>
      </c>
      <c r="E43" s="103">
        <v>1</v>
      </c>
      <c r="F43" s="136">
        <f>+D43-B43</f>
        <v>-14446</v>
      </c>
      <c r="G43" s="130">
        <f>+F43/B43</f>
        <v>-0.12560646900269543</v>
      </c>
    </row>
    <row r="44" spans="1:7" ht="14.4" customHeight="1" x14ac:dyDescent="0.3">
      <c r="A44" s="120" t="s">
        <v>219</v>
      </c>
      <c r="B44" s="121"/>
      <c r="C44" s="122"/>
      <c r="D44" s="121"/>
      <c r="E44" s="123"/>
    </row>
    <row r="45" spans="1:7" ht="14.4" customHeight="1" x14ac:dyDescent="0.3">
      <c r="A45" s="124" t="s">
        <v>186</v>
      </c>
      <c r="B45" s="97">
        <v>27515</v>
      </c>
      <c r="C45" s="98">
        <v>0.23924006608121032</v>
      </c>
      <c r="D45" s="97">
        <v>22734</v>
      </c>
      <c r="E45" s="98">
        <v>0.22606499343701522</v>
      </c>
      <c r="F45" s="30">
        <f t="shared" ref="F45:F47" si="10">+D45-B45</f>
        <v>-4781</v>
      </c>
      <c r="G45" s="137">
        <f t="shared" ref="G45:G47" si="11">+F45/B45</f>
        <v>-0.17375976739960022</v>
      </c>
    </row>
    <row r="46" spans="1:7" ht="14.4" customHeight="1" x14ac:dyDescent="0.3">
      <c r="A46" s="124" t="s">
        <v>187</v>
      </c>
      <c r="B46" s="97">
        <v>61868</v>
      </c>
      <c r="C46" s="98">
        <v>0.53793583166681158</v>
      </c>
      <c r="D46" s="97">
        <v>52069</v>
      </c>
      <c r="E46" s="98">
        <v>0.51776977844954453</v>
      </c>
      <c r="F46" s="30">
        <f t="shared" si="10"/>
        <v>-9799</v>
      </c>
      <c r="G46" s="137">
        <f t="shared" si="11"/>
        <v>-0.15838559513803582</v>
      </c>
    </row>
    <row r="47" spans="1:7" ht="14.4" customHeight="1" x14ac:dyDescent="0.3">
      <c r="A47" s="124" t="s">
        <v>188</v>
      </c>
      <c r="B47" s="97">
        <v>25627</v>
      </c>
      <c r="C47" s="98">
        <v>0.2228241022519781</v>
      </c>
      <c r="D47" s="97">
        <v>25761</v>
      </c>
      <c r="E47" s="98">
        <v>0.25616522811344022</v>
      </c>
      <c r="F47" s="30">
        <f t="shared" si="10"/>
        <v>134</v>
      </c>
      <c r="G47" s="137">
        <f t="shared" si="11"/>
        <v>5.228860186522028E-3</v>
      </c>
    </row>
    <row r="48" spans="1:7" ht="14.4" customHeight="1" x14ac:dyDescent="0.3">
      <c r="A48" s="125" t="s">
        <v>220</v>
      </c>
      <c r="B48" s="121"/>
      <c r="C48" s="122"/>
      <c r="D48" s="121"/>
      <c r="E48" s="123"/>
    </row>
    <row r="49" spans="1:7" ht="14.4" customHeight="1" x14ac:dyDescent="0.3">
      <c r="A49" s="124" t="s">
        <v>174</v>
      </c>
      <c r="B49" s="97">
        <v>28022</v>
      </c>
      <c r="C49" s="98">
        <v>0.24364837840187806</v>
      </c>
      <c r="D49" s="97">
        <v>27456</v>
      </c>
      <c r="E49" s="98">
        <v>0.27302016626228076</v>
      </c>
      <c r="F49" s="30">
        <f t="shared" ref="F49:F51" si="12">+D49-B49</f>
        <v>-566</v>
      </c>
      <c r="G49" s="137">
        <f t="shared" ref="G49:G51" si="13">+F49/B49</f>
        <v>-2.0198415530654486E-2</v>
      </c>
    </row>
    <row r="50" spans="1:7" ht="14.4" customHeight="1" x14ac:dyDescent="0.3">
      <c r="A50" s="124" t="s">
        <v>175</v>
      </c>
      <c r="B50" s="97">
        <v>39495</v>
      </c>
      <c r="C50" s="98">
        <v>0.34340492131119033</v>
      </c>
      <c r="D50" s="97">
        <v>28262</v>
      </c>
      <c r="E50" s="98">
        <v>0.28103496280975299</v>
      </c>
      <c r="F50" s="30">
        <f t="shared" si="12"/>
        <v>-11233</v>
      </c>
      <c r="G50" s="137">
        <f t="shared" si="13"/>
        <v>-0.2844157488289657</v>
      </c>
    </row>
    <row r="51" spans="1:7" ht="14.4" customHeight="1" x14ac:dyDescent="0.3">
      <c r="A51" s="124" t="s">
        <v>176</v>
      </c>
      <c r="B51" s="97">
        <v>47493</v>
      </c>
      <c r="C51" s="98">
        <v>0.41294670028693159</v>
      </c>
      <c r="D51" s="97">
        <v>44846</v>
      </c>
      <c r="E51" s="98">
        <v>0.44594487092796625</v>
      </c>
      <c r="F51" s="30">
        <f t="shared" si="12"/>
        <v>-2647</v>
      </c>
      <c r="G51" s="137">
        <f t="shared" si="13"/>
        <v>-5.5734529299054598E-2</v>
      </c>
    </row>
    <row r="52" spans="1:7" ht="14.4" customHeight="1" x14ac:dyDescent="0.3">
      <c r="A52" s="104" t="s">
        <v>185</v>
      </c>
    </row>
    <row r="53" spans="1:7" ht="14.4" customHeight="1" x14ac:dyDescent="0.3">
      <c r="A53" s="133" t="s">
        <v>282</v>
      </c>
    </row>
  </sheetData>
  <mergeCells count="8">
    <mergeCell ref="D5:E5"/>
    <mergeCell ref="D15:E15"/>
    <mergeCell ref="D28:E28"/>
    <mergeCell ref="D41:E41"/>
    <mergeCell ref="B28:C28"/>
    <mergeCell ref="B41:C41"/>
    <mergeCell ref="B15:C15"/>
    <mergeCell ref="B5:C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0AAC1-0A97-48C8-9F2D-9B7BB544CEDD}">
  <dimension ref="A1:G56"/>
  <sheetViews>
    <sheetView workbookViewId="0">
      <selection activeCell="K25" sqref="K25"/>
    </sheetView>
  </sheetViews>
  <sheetFormatPr defaultRowHeight="14.4" x14ac:dyDescent="0.3"/>
  <cols>
    <col min="1" max="1" width="60.33203125" customWidth="1"/>
    <col min="2" max="2" width="8.88671875" style="109"/>
    <col min="3" max="3" width="8.88671875" style="110"/>
    <col min="4" max="4" width="8.88671875" style="109"/>
    <col min="5" max="5" width="8.88671875" style="110"/>
    <col min="6" max="6" width="8.88671875" style="24"/>
    <col min="7" max="7" width="11.6640625" customWidth="1"/>
  </cols>
  <sheetData>
    <row r="1" spans="1:7" x14ac:dyDescent="0.3">
      <c r="A1" s="3" t="s">
        <v>283</v>
      </c>
    </row>
    <row r="2" spans="1:7" x14ac:dyDescent="0.3">
      <c r="A2" t="s">
        <v>267</v>
      </c>
    </row>
    <row r="4" spans="1:7" x14ac:dyDescent="0.3">
      <c r="A4" s="17" t="s">
        <v>90</v>
      </c>
      <c r="B4" s="151">
        <v>2011</v>
      </c>
      <c r="C4" s="151"/>
      <c r="D4" s="151">
        <v>2020</v>
      </c>
      <c r="E4" s="151"/>
      <c r="F4" s="54" t="s">
        <v>284</v>
      </c>
      <c r="G4" s="41"/>
    </row>
    <row r="5" spans="1:7" x14ac:dyDescent="0.3">
      <c r="A5" s="100"/>
      <c r="B5" s="96" t="s">
        <v>177</v>
      </c>
      <c r="C5" s="96" t="s">
        <v>178</v>
      </c>
      <c r="D5" s="96" t="s">
        <v>177</v>
      </c>
      <c r="E5" s="96" t="s">
        <v>178</v>
      </c>
      <c r="F5" s="134" t="s">
        <v>124</v>
      </c>
      <c r="G5" s="135" t="s">
        <v>60</v>
      </c>
    </row>
    <row r="6" spans="1:7" x14ac:dyDescent="0.3">
      <c r="A6" s="7" t="s">
        <v>257</v>
      </c>
      <c r="B6" s="8">
        <v>92972</v>
      </c>
      <c r="C6" s="9">
        <v>1</v>
      </c>
      <c r="D6" s="8">
        <v>93549</v>
      </c>
      <c r="E6" s="9">
        <v>1</v>
      </c>
      <c r="F6" s="30">
        <f>+D6-B6</f>
        <v>577</v>
      </c>
      <c r="G6" s="9">
        <f>+F6/B6</f>
        <v>6.2061695994492967E-3</v>
      </c>
    </row>
    <row r="7" spans="1:7" x14ac:dyDescent="0.3">
      <c r="B7" s="1"/>
      <c r="C7" s="10"/>
      <c r="D7" s="1"/>
      <c r="E7" s="10"/>
    </row>
    <row r="8" spans="1:7" x14ac:dyDescent="0.3">
      <c r="A8" s="3" t="s">
        <v>265</v>
      </c>
      <c r="B8"/>
      <c r="C8"/>
      <c r="D8"/>
      <c r="E8"/>
    </row>
    <row r="9" spans="1:7" x14ac:dyDescent="0.3">
      <c r="A9" s="34" t="s">
        <v>221</v>
      </c>
      <c r="B9" s="8">
        <v>24454</v>
      </c>
      <c r="C9" s="9">
        <v>0.26302542701028264</v>
      </c>
      <c r="D9" s="8">
        <v>20542</v>
      </c>
      <c r="E9" s="9">
        <v>0.21958545788837935</v>
      </c>
      <c r="F9" s="30">
        <f t="shared" ref="F9:F11" si="0">+D9-B9</f>
        <v>-3912</v>
      </c>
      <c r="G9" s="9">
        <f t="shared" ref="G9:G11" si="1">+F9/B9</f>
        <v>-0.15997382841252963</v>
      </c>
    </row>
    <row r="10" spans="1:7" x14ac:dyDescent="0.3">
      <c r="A10" s="34" t="s">
        <v>222</v>
      </c>
      <c r="B10" s="8">
        <v>50271</v>
      </c>
      <c r="C10" s="9">
        <v>0.54071118186120548</v>
      </c>
      <c r="D10" s="8">
        <v>52242</v>
      </c>
      <c r="E10" s="9">
        <v>0.55844530673764547</v>
      </c>
      <c r="F10" s="30">
        <f t="shared" si="0"/>
        <v>1971</v>
      </c>
      <c r="G10" s="9">
        <f t="shared" si="1"/>
        <v>3.9207495375067139E-2</v>
      </c>
    </row>
    <row r="11" spans="1:7" x14ac:dyDescent="0.3">
      <c r="A11" s="34" t="s">
        <v>223</v>
      </c>
      <c r="B11" s="8">
        <v>18247</v>
      </c>
      <c r="C11" s="9">
        <v>0.19626339112851179</v>
      </c>
      <c r="D11" s="8">
        <v>20765</v>
      </c>
      <c r="E11" s="9">
        <v>0.22196923537397514</v>
      </c>
      <c r="F11" s="30">
        <f t="shared" si="0"/>
        <v>2518</v>
      </c>
      <c r="G11" s="9">
        <f t="shared" si="1"/>
        <v>0.13799528689647614</v>
      </c>
    </row>
    <row r="13" spans="1:7" x14ac:dyDescent="0.3">
      <c r="A13" s="3" t="s">
        <v>258</v>
      </c>
    </row>
    <row r="14" spans="1:7" x14ac:dyDescent="0.3">
      <c r="A14" s="34" t="s">
        <v>224</v>
      </c>
      <c r="B14" s="8">
        <v>19919</v>
      </c>
      <c r="C14" s="9">
        <v>0.21424730026244462</v>
      </c>
      <c r="D14" s="8">
        <v>21960</v>
      </c>
      <c r="E14" s="9">
        <v>0.23474328961293012</v>
      </c>
      <c r="F14" s="30">
        <f t="shared" ref="F14:F16" si="2">+D14-B14</f>
        <v>2041</v>
      </c>
      <c r="G14" s="9">
        <f t="shared" ref="G14:G16" si="3">+F14/B14</f>
        <v>0.10246498318188664</v>
      </c>
    </row>
    <row r="15" spans="1:7" x14ac:dyDescent="0.3">
      <c r="A15" s="34" t="s">
        <v>225</v>
      </c>
      <c r="B15" s="8">
        <v>34069</v>
      </c>
      <c r="C15" s="9">
        <v>0.36644366045691174</v>
      </c>
      <c r="D15" s="8">
        <v>26429</v>
      </c>
      <c r="E15" s="9">
        <v>0.28251504559108059</v>
      </c>
      <c r="F15" s="30">
        <f t="shared" si="2"/>
        <v>-7640</v>
      </c>
      <c r="G15" s="9">
        <f t="shared" si="3"/>
        <v>-0.22425078517127006</v>
      </c>
    </row>
    <row r="16" spans="1:7" x14ac:dyDescent="0.3">
      <c r="A16" s="34" t="s">
        <v>226</v>
      </c>
      <c r="B16" s="8">
        <v>38984</v>
      </c>
      <c r="C16" s="9">
        <v>0.41930903928064361</v>
      </c>
      <c r="D16" s="8">
        <v>45160</v>
      </c>
      <c r="E16" s="9">
        <v>0.48274166479598934</v>
      </c>
      <c r="F16" s="30">
        <f t="shared" si="2"/>
        <v>6176</v>
      </c>
      <c r="G16" s="9">
        <f t="shared" si="3"/>
        <v>0.15842396880771598</v>
      </c>
    </row>
    <row r="18" spans="1:7" x14ac:dyDescent="0.3">
      <c r="A18" s="3" t="s">
        <v>259</v>
      </c>
    </row>
    <row r="19" spans="1:7" x14ac:dyDescent="0.3">
      <c r="A19" s="34" t="s">
        <v>227</v>
      </c>
      <c r="B19" s="8">
        <v>66</v>
      </c>
      <c r="C19" s="9">
        <v>7.0989115002366302E-4</v>
      </c>
      <c r="D19" s="8">
        <v>81</v>
      </c>
      <c r="E19" s="9">
        <v>8.6585639611326689E-4</v>
      </c>
      <c r="F19" s="30">
        <f t="shared" ref="F19:F38" si="4">+D19-B19</f>
        <v>15</v>
      </c>
      <c r="G19" s="9">
        <f t="shared" ref="G19:G38" si="5">+F19/B19</f>
        <v>0.22727272727272727</v>
      </c>
    </row>
    <row r="20" spans="1:7" x14ac:dyDescent="0.3">
      <c r="A20" s="34" t="s">
        <v>228</v>
      </c>
      <c r="B20" s="8">
        <v>29</v>
      </c>
      <c r="C20" s="9">
        <v>3.1192186894979135E-4</v>
      </c>
      <c r="D20" s="8">
        <v>16</v>
      </c>
      <c r="E20" s="9">
        <v>1.7103336219521321E-4</v>
      </c>
      <c r="F20" s="30">
        <f t="shared" si="4"/>
        <v>-13</v>
      </c>
      <c r="G20" s="9">
        <f t="shared" si="5"/>
        <v>-0.44827586206896552</v>
      </c>
    </row>
    <row r="21" spans="1:7" x14ac:dyDescent="0.3">
      <c r="A21" s="34" t="s">
        <v>229</v>
      </c>
      <c r="B21" s="8">
        <v>300</v>
      </c>
      <c r="C21" s="9">
        <v>3.2267779546530139E-3</v>
      </c>
      <c r="D21" s="8">
        <v>267</v>
      </c>
      <c r="E21" s="9">
        <v>2.8541192316326202E-3</v>
      </c>
      <c r="F21" s="30">
        <f t="shared" si="4"/>
        <v>-33</v>
      </c>
      <c r="G21" s="9">
        <f t="shared" si="5"/>
        <v>-0.11</v>
      </c>
    </row>
    <row r="22" spans="1:7" x14ac:dyDescent="0.3">
      <c r="A22" s="34" t="s">
        <v>230</v>
      </c>
      <c r="B22" s="8">
        <v>3649</v>
      </c>
      <c r="C22" s="9">
        <v>3.9248375855096156E-2</v>
      </c>
      <c r="D22" s="8">
        <v>5258</v>
      </c>
      <c r="E22" s="9">
        <v>5.620583865140194E-2</v>
      </c>
      <c r="F22" s="30">
        <f t="shared" si="4"/>
        <v>1609</v>
      </c>
      <c r="G22" s="9">
        <f t="shared" si="5"/>
        <v>0.44094272403398194</v>
      </c>
    </row>
    <row r="23" spans="1:7" x14ac:dyDescent="0.3">
      <c r="A23" s="34" t="s">
        <v>231</v>
      </c>
      <c r="B23" s="8">
        <v>1661</v>
      </c>
      <c r="C23" s="9">
        <v>1.7865593942262187E-2</v>
      </c>
      <c r="D23" s="8">
        <v>1598</v>
      </c>
      <c r="E23" s="9">
        <v>1.7081957049246917E-2</v>
      </c>
      <c r="F23" s="30">
        <f t="shared" si="4"/>
        <v>-63</v>
      </c>
      <c r="G23" s="9">
        <f t="shared" si="5"/>
        <v>-3.7928958458759786E-2</v>
      </c>
    </row>
    <row r="24" spans="1:7" x14ac:dyDescent="0.3">
      <c r="A24" s="34" t="s">
        <v>232</v>
      </c>
      <c r="B24" s="8">
        <v>1991</v>
      </c>
      <c r="C24" s="9">
        <v>2.1415049692380502E-2</v>
      </c>
      <c r="D24" s="8">
        <v>1822</v>
      </c>
      <c r="E24" s="9">
        <v>1.9476424119979904E-2</v>
      </c>
      <c r="F24" s="30">
        <f t="shared" si="4"/>
        <v>-169</v>
      </c>
      <c r="G24" s="9">
        <f t="shared" si="5"/>
        <v>-8.4881968859869414E-2</v>
      </c>
    </row>
    <row r="25" spans="1:7" x14ac:dyDescent="0.3">
      <c r="A25" s="34" t="s">
        <v>233</v>
      </c>
      <c r="B25" s="8">
        <v>8822</v>
      </c>
      <c r="C25" s="9">
        <v>9.4888783719829631E-2</v>
      </c>
      <c r="D25" s="8">
        <v>9229</v>
      </c>
      <c r="E25" s="9">
        <v>9.8654181231226434E-2</v>
      </c>
      <c r="F25" s="30">
        <f t="shared" si="4"/>
        <v>407</v>
      </c>
      <c r="G25" s="9">
        <f t="shared" si="5"/>
        <v>4.6134663341645885E-2</v>
      </c>
    </row>
    <row r="26" spans="1:7" x14ac:dyDescent="0.3">
      <c r="A26" s="34" t="s">
        <v>234</v>
      </c>
      <c r="B26" s="8">
        <v>3324</v>
      </c>
      <c r="C26" s="9">
        <v>3.5752699737555391E-2</v>
      </c>
      <c r="D26" s="8">
        <v>4310</v>
      </c>
      <c r="E26" s="9">
        <v>4.6072111941335557E-2</v>
      </c>
      <c r="F26" s="30">
        <f t="shared" si="4"/>
        <v>986</v>
      </c>
      <c r="G26" s="9">
        <f t="shared" si="5"/>
        <v>0.29663056558363415</v>
      </c>
    </row>
    <row r="27" spans="1:7" x14ac:dyDescent="0.3">
      <c r="A27" s="34" t="s">
        <v>235</v>
      </c>
      <c r="B27" s="8">
        <v>2248</v>
      </c>
      <c r="C27" s="9">
        <v>2.4179322806866584E-2</v>
      </c>
      <c r="D27" s="8">
        <v>1625</v>
      </c>
      <c r="E27" s="9">
        <v>1.737057584795134E-2</v>
      </c>
      <c r="F27" s="30">
        <f t="shared" si="4"/>
        <v>-623</v>
      </c>
      <c r="G27" s="9">
        <f t="shared" si="5"/>
        <v>-0.27713523131672596</v>
      </c>
    </row>
    <row r="28" spans="1:7" x14ac:dyDescent="0.3">
      <c r="A28" s="34" t="s">
        <v>236</v>
      </c>
      <c r="B28" s="8">
        <v>2266</v>
      </c>
      <c r="C28" s="9">
        <v>2.4372929484145763E-2</v>
      </c>
      <c r="D28" s="8">
        <v>1974</v>
      </c>
      <c r="E28" s="9">
        <v>2.1101241060834428E-2</v>
      </c>
      <c r="F28" s="30">
        <f t="shared" si="4"/>
        <v>-292</v>
      </c>
      <c r="G28" s="9">
        <f t="shared" si="5"/>
        <v>-0.12886142983230361</v>
      </c>
    </row>
    <row r="29" spans="1:7" x14ac:dyDescent="0.3">
      <c r="A29" s="34" t="s">
        <v>237</v>
      </c>
      <c r="B29" s="8">
        <v>1862</v>
      </c>
      <c r="C29" s="9">
        <v>2.0027535171879704E-2</v>
      </c>
      <c r="D29" s="8">
        <v>2087</v>
      </c>
      <c r="E29" s="9">
        <v>2.2309164181338121E-2</v>
      </c>
      <c r="F29" s="30">
        <f t="shared" si="4"/>
        <v>225</v>
      </c>
      <c r="G29" s="9">
        <f t="shared" si="5"/>
        <v>0.12083780880773362</v>
      </c>
    </row>
    <row r="30" spans="1:7" x14ac:dyDescent="0.3">
      <c r="A30" s="34" t="s">
        <v>238</v>
      </c>
      <c r="B30" s="8">
        <v>9849</v>
      </c>
      <c r="C30" s="9">
        <v>0.10593512025125844</v>
      </c>
      <c r="D30" s="8">
        <v>9653</v>
      </c>
      <c r="E30" s="9">
        <v>0.10318656532939957</v>
      </c>
      <c r="F30" s="30">
        <f t="shared" si="4"/>
        <v>-196</v>
      </c>
      <c r="G30" s="9">
        <f t="shared" si="5"/>
        <v>-1.9900497512437811E-2</v>
      </c>
    </row>
    <row r="31" spans="1:7" x14ac:dyDescent="0.3">
      <c r="A31" s="34" t="s">
        <v>239</v>
      </c>
      <c r="B31" s="8">
        <v>694</v>
      </c>
      <c r="C31" s="9">
        <v>7.4646130017639719E-3</v>
      </c>
      <c r="D31" s="8">
        <v>738</v>
      </c>
      <c r="E31" s="9">
        <v>7.8889138312542087E-3</v>
      </c>
      <c r="F31" s="30">
        <f t="shared" si="4"/>
        <v>44</v>
      </c>
      <c r="G31" s="9">
        <f t="shared" si="5"/>
        <v>6.3400576368876083E-2</v>
      </c>
    </row>
    <row r="32" spans="1:7" x14ac:dyDescent="0.3">
      <c r="A32" s="34" t="s">
        <v>240</v>
      </c>
      <c r="B32" s="8">
        <v>7942</v>
      </c>
      <c r="C32" s="9">
        <v>8.5423568386180773E-2</v>
      </c>
      <c r="D32" s="8">
        <v>8859</v>
      </c>
      <c r="E32" s="9">
        <v>9.4699034730462109E-2</v>
      </c>
      <c r="F32" s="30">
        <f t="shared" si="4"/>
        <v>917</v>
      </c>
      <c r="G32" s="9">
        <f t="shared" si="5"/>
        <v>0.11546210022664316</v>
      </c>
    </row>
    <row r="33" spans="1:7" x14ac:dyDescent="0.3">
      <c r="A33" s="34" t="s">
        <v>241</v>
      </c>
      <c r="B33" s="8">
        <v>9369</v>
      </c>
      <c r="C33" s="76">
        <v>0.10077227552381363</v>
      </c>
      <c r="D33" s="8">
        <v>6497</v>
      </c>
      <c r="E33" s="9">
        <v>6.9450234636393757E-2</v>
      </c>
      <c r="F33" s="30">
        <f t="shared" si="4"/>
        <v>-2872</v>
      </c>
      <c r="G33" s="9">
        <f t="shared" si="5"/>
        <v>-0.30654285409328635</v>
      </c>
    </row>
    <row r="34" spans="1:7" x14ac:dyDescent="0.3">
      <c r="A34" s="34" t="s">
        <v>242</v>
      </c>
      <c r="B34" s="8">
        <v>12181</v>
      </c>
      <c r="C34" s="9">
        <v>0.13101794088542787</v>
      </c>
      <c r="D34" s="8">
        <v>14952</v>
      </c>
      <c r="E34" s="9">
        <v>0.15983067697142675</v>
      </c>
      <c r="F34" s="30">
        <f t="shared" si="4"/>
        <v>2771</v>
      </c>
      <c r="G34" s="9">
        <f t="shared" si="5"/>
        <v>0.22748542812576963</v>
      </c>
    </row>
    <row r="35" spans="1:7" x14ac:dyDescent="0.3">
      <c r="A35" s="34" t="s">
        <v>243</v>
      </c>
      <c r="B35" s="8">
        <v>1415</v>
      </c>
      <c r="C35" s="9">
        <v>1.5219636019446713E-2</v>
      </c>
      <c r="D35" s="8">
        <v>1330</v>
      </c>
      <c r="E35" s="9">
        <v>1.4217148232477097E-2</v>
      </c>
      <c r="F35" s="30">
        <f t="shared" si="4"/>
        <v>-85</v>
      </c>
      <c r="G35" s="9">
        <f t="shared" si="5"/>
        <v>-6.0070671378091869E-2</v>
      </c>
    </row>
    <row r="36" spans="1:7" x14ac:dyDescent="0.3">
      <c r="A36" s="34" t="s">
        <v>244</v>
      </c>
      <c r="B36" s="8">
        <v>8692</v>
      </c>
      <c r="C36" s="9">
        <v>9.3490513272813325E-2</v>
      </c>
      <c r="D36" s="8">
        <v>8599</v>
      </c>
      <c r="E36" s="9">
        <v>9.1919742594789897E-2</v>
      </c>
      <c r="F36" s="30">
        <f t="shared" si="4"/>
        <v>-93</v>
      </c>
      <c r="G36" s="9">
        <f t="shared" si="5"/>
        <v>-1.0699493787390704E-2</v>
      </c>
    </row>
    <row r="37" spans="1:7" x14ac:dyDescent="0.3">
      <c r="A37" s="34" t="s">
        <v>245</v>
      </c>
      <c r="B37" s="8">
        <v>5455</v>
      </c>
      <c r="C37" s="9">
        <v>5.8673579142107302E-2</v>
      </c>
      <c r="D37" s="8">
        <v>5139</v>
      </c>
      <c r="E37" s="9">
        <v>5.4933778020075048E-2</v>
      </c>
      <c r="F37" s="30">
        <f t="shared" si="4"/>
        <v>-316</v>
      </c>
      <c r="G37" s="9">
        <f t="shared" si="5"/>
        <v>-5.792850595783685E-2</v>
      </c>
    </row>
    <row r="38" spans="1:7" x14ac:dyDescent="0.3">
      <c r="A38" s="34" t="s">
        <v>246</v>
      </c>
      <c r="B38" s="8">
        <v>11157</v>
      </c>
      <c r="C38" s="9">
        <v>0.12000387213354559</v>
      </c>
      <c r="D38" s="8">
        <v>9515</v>
      </c>
      <c r="E38" s="9">
        <v>0.10171140258046585</v>
      </c>
      <c r="F38" s="30">
        <f t="shared" si="4"/>
        <v>-1642</v>
      </c>
      <c r="G38" s="9">
        <f t="shared" si="5"/>
        <v>-0.14717217890113829</v>
      </c>
    </row>
    <row r="40" spans="1:7" x14ac:dyDescent="0.3">
      <c r="A40" s="3" t="s">
        <v>260</v>
      </c>
    </row>
    <row r="41" spans="1:7" x14ac:dyDescent="0.3">
      <c r="A41" s="34" t="s">
        <v>247</v>
      </c>
      <c r="B41" s="8">
        <v>43291</v>
      </c>
      <c r="C41" s="9">
        <v>0.46563481478294544</v>
      </c>
      <c r="D41" s="8">
        <v>26517</v>
      </c>
      <c r="E41" s="9">
        <v>0.28345572908315431</v>
      </c>
      <c r="F41" s="30">
        <f t="shared" ref="F41:F47" si="6">+D41-B41</f>
        <v>-16774</v>
      </c>
      <c r="G41" s="9">
        <f t="shared" ref="G41:G47" si="7">+F41/B41</f>
        <v>-0.38747083689450462</v>
      </c>
    </row>
    <row r="42" spans="1:7" x14ac:dyDescent="0.3">
      <c r="A42" s="34" t="s">
        <v>248</v>
      </c>
      <c r="B42" s="8">
        <v>43889</v>
      </c>
      <c r="C42" s="9">
        <v>0.47206685883922039</v>
      </c>
      <c r="D42" s="8">
        <v>61137</v>
      </c>
      <c r="E42" s="9">
        <v>0.65352916653304693</v>
      </c>
      <c r="F42" s="30">
        <f t="shared" si="6"/>
        <v>17248</v>
      </c>
      <c r="G42" s="9">
        <f t="shared" si="7"/>
        <v>0.39299141014832872</v>
      </c>
    </row>
    <row r="43" spans="1:7" x14ac:dyDescent="0.3">
      <c r="A43" s="34" t="s">
        <v>249</v>
      </c>
      <c r="B43" s="8">
        <v>630</v>
      </c>
      <c r="C43" s="9">
        <v>6.7762337047713294E-3</v>
      </c>
      <c r="D43" s="8">
        <v>589</v>
      </c>
      <c r="E43" s="9">
        <v>6.2961656458112858E-3</v>
      </c>
      <c r="F43" s="30">
        <f t="shared" si="6"/>
        <v>-41</v>
      </c>
      <c r="G43" s="9">
        <f t="shared" si="7"/>
        <v>-6.5079365079365084E-2</v>
      </c>
    </row>
    <row r="44" spans="1:7" x14ac:dyDescent="0.3">
      <c r="A44" s="34" t="s">
        <v>250</v>
      </c>
      <c r="B44" s="8">
        <v>3572</v>
      </c>
      <c r="C44" s="9">
        <v>3.8420169513401888E-2</v>
      </c>
      <c r="D44" s="8">
        <v>3313</v>
      </c>
      <c r="E44" s="9">
        <v>3.5414595559546333E-2</v>
      </c>
      <c r="F44" s="30">
        <f t="shared" si="6"/>
        <v>-259</v>
      </c>
      <c r="G44" s="9">
        <f t="shared" si="7"/>
        <v>-7.2508398656215001E-2</v>
      </c>
    </row>
    <row r="45" spans="1:7" x14ac:dyDescent="0.3">
      <c r="A45" s="34" t="s">
        <v>251</v>
      </c>
      <c r="B45" s="8">
        <v>207</v>
      </c>
      <c r="C45" s="9">
        <v>2.2264767887105797E-3</v>
      </c>
      <c r="D45" s="8">
        <v>130</v>
      </c>
      <c r="E45" s="9">
        <v>1.3896460678361072E-3</v>
      </c>
      <c r="F45" s="30">
        <f t="shared" si="6"/>
        <v>-77</v>
      </c>
      <c r="G45" s="9">
        <f t="shared" si="7"/>
        <v>-0.3719806763285024</v>
      </c>
    </row>
    <row r="46" spans="1:7" ht="15" thickBot="1" x14ac:dyDescent="0.35">
      <c r="A46" s="114" t="s">
        <v>252</v>
      </c>
      <c r="B46" s="115">
        <v>1383</v>
      </c>
      <c r="C46" s="116">
        <v>1.4875446370950394E-2</v>
      </c>
      <c r="D46" s="115">
        <v>1863</v>
      </c>
      <c r="E46" s="116">
        <v>1.9914697110605138E-2</v>
      </c>
      <c r="F46" s="141">
        <f t="shared" si="6"/>
        <v>480</v>
      </c>
      <c r="G46" s="116">
        <f t="shared" si="7"/>
        <v>0.34707158351409978</v>
      </c>
    </row>
    <row r="47" spans="1:7" ht="15" thickTop="1" x14ac:dyDescent="0.3">
      <c r="A47" s="111" t="s">
        <v>264</v>
      </c>
      <c r="B47" s="112">
        <v>10216</v>
      </c>
      <c r="C47" s="113">
        <v>0.10988254528245063</v>
      </c>
      <c r="D47" s="112">
        <v>12407</v>
      </c>
      <c r="E47" s="113">
        <v>0.13262568279725065</v>
      </c>
      <c r="F47" s="140">
        <f t="shared" si="6"/>
        <v>2191</v>
      </c>
      <c r="G47" s="113">
        <f t="shared" si="7"/>
        <v>0.21446750195771339</v>
      </c>
    </row>
    <row r="49" spans="1:7" x14ac:dyDescent="0.3">
      <c r="A49" s="3" t="s">
        <v>262</v>
      </c>
    </row>
    <row r="50" spans="1:7" x14ac:dyDescent="0.3">
      <c r="A50" s="34" t="s">
        <v>253</v>
      </c>
      <c r="B50" s="8">
        <v>13518</v>
      </c>
      <c r="C50" s="9">
        <v>0.14539861463666481</v>
      </c>
      <c r="D50" s="8">
        <v>13341</v>
      </c>
      <c r="E50" s="9">
        <v>0.14260975531539621</v>
      </c>
      <c r="F50" s="30">
        <f t="shared" ref="F50:F54" si="8">+D50-B50</f>
        <v>-177</v>
      </c>
      <c r="G50" s="9">
        <f t="shared" ref="G50:G54" si="9">+F50/B50</f>
        <v>-1.3093652907234798E-2</v>
      </c>
    </row>
    <row r="51" spans="1:7" x14ac:dyDescent="0.3">
      <c r="A51" s="34" t="s">
        <v>254</v>
      </c>
      <c r="B51" s="8">
        <v>19891</v>
      </c>
      <c r="C51" s="9">
        <v>0.21394613432001033</v>
      </c>
      <c r="D51" s="8">
        <v>19321</v>
      </c>
      <c r="E51" s="9">
        <v>0.20653347443585715</v>
      </c>
      <c r="F51" s="30">
        <f t="shared" si="8"/>
        <v>-570</v>
      </c>
      <c r="G51" s="9">
        <f t="shared" si="9"/>
        <v>-2.8656176160072395E-2</v>
      </c>
    </row>
    <row r="52" spans="1:7" x14ac:dyDescent="0.3">
      <c r="A52" s="34" t="s">
        <v>255</v>
      </c>
      <c r="B52" s="8">
        <v>20300</v>
      </c>
      <c r="C52" s="9">
        <v>0.21834530826485396</v>
      </c>
      <c r="D52" s="8">
        <v>20359</v>
      </c>
      <c r="E52" s="9">
        <v>0.21762926380827161</v>
      </c>
      <c r="F52" s="30">
        <f t="shared" si="8"/>
        <v>59</v>
      </c>
      <c r="G52" s="9">
        <f t="shared" si="9"/>
        <v>2.9064039408866994E-3</v>
      </c>
    </row>
    <row r="53" spans="1:7" x14ac:dyDescent="0.3">
      <c r="A53" s="34" t="s">
        <v>256</v>
      </c>
      <c r="B53" s="8">
        <v>14809</v>
      </c>
      <c r="C53" s="9">
        <v>0.15928451576818828</v>
      </c>
      <c r="D53" s="8">
        <v>19986</v>
      </c>
      <c r="E53" s="9">
        <v>0.2136420485520957</v>
      </c>
      <c r="F53" s="30">
        <f t="shared" si="8"/>
        <v>5177</v>
      </c>
      <c r="G53" s="9">
        <f t="shared" si="9"/>
        <v>0.34958471199945979</v>
      </c>
    </row>
    <row r="54" spans="1:7" x14ac:dyDescent="0.3">
      <c r="A54" s="34" t="s">
        <v>285</v>
      </c>
      <c r="B54" s="8">
        <v>24454</v>
      </c>
      <c r="C54" s="9">
        <v>0.26302542701028264</v>
      </c>
      <c r="D54" s="8">
        <v>20542</v>
      </c>
      <c r="E54" s="9">
        <v>0.21958545788837935</v>
      </c>
      <c r="F54" s="30">
        <f t="shared" si="8"/>
        <v>-3912</v>
      </c>
      <c r="G54" s="9">
        <f t="shared" si="9"/>
        <v>-0.15997382841252963</v>
      </c>
    </row>
    <row r="55" spans="1:7" x14ac:dyDescent="0.3">
      <c r="A55" s="104" t="s">
        <v>185</v>
      </c>
    </row>
    <row r="56" spans="1:7" x14ac:dyDescent="0.3">
      <c r="A56" t="s">
        <v>263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7366-AC70-420C-AB76-52EF0FCE3A09}">
  <dimension ref="A1:O19"/>
  <sheetViews>
    <sheetView workbookViewId="0">
      <selection activeCell="I9" sqref="I9"/>
    </sheetView>
  </sheetViews>
  <sheetFormatPr defaultRowHeight="14.4" customHeight="1" x14ac:dyDescent="0.3"/>
  <cols>
    <col min="1" max="1" width="20.88671875" customWidth="1"/>
    <col min="7" max="7" width="10.33203125" customWidth="1"/>
    <col min="9" max="9" width="47" customWidth="1"/>
    <col min="15" max="15" width="11.33203125" customWidth="1"/>
  </cols>
  <sheetData>
    <row r="1" spans="1:15" ht="14.4" customHeight="1" x14ac:dyDescent="0.3">
      <c r="A1" s="94" t="s">
        <v>266</v>
      </c>
      <c r="B1" s="23"/>
      <c r="C1" s="23"/>
      <c r="D1" s="23"/>
      <c r="E1" s="23"/>
      <c r="F1" s="23"/>
      <c r="G1" s="23"/>
      <c r="I1" s="94" t="s">
        <v>268</v>
      </c>
      <c r="J1" s="23"/>
      <c r="K1" s="23"/>
      <c r="L1" s="23"/>
      <c r="M1" s="23"/>
    </row>
    <row r="2" spans="1:15" ht="14.4" customHeight="1" x14ac:dyDescent="0.3">
      <c r="A2" t="s">
        <v>267</v>
      </c>
      <c r="B2" s="23"/>
      <c r="C2" s="23"/>
      <c r="D2" s="23"/>
      <c r="E2" s="23"/>
      <c r="F2" s="23"/>
      <c r="G2" s="23"/>
      <c r="I2" t="s">
        <v>267</v>
      </c>
      <c r="J2" s="23"/>
      <c r="K2" s="23"/>
      <c r="L2" s="23"/>
      <c r="M2" s="23"/>
    </row>
    <row r="3" spans="1:15" ht="14.4" customHeight="1" x14ac:dyDescent="0.3">
      <c r="A3" s="126"/>
      <c r="B3" s="23"/>
      <c r="C3" s="23"/>
      <c r="D3" s="23"/>
      <c r="E3" s="23"/>
      <c r="F3" s="23"/>
      <c r="G3" s="23"/>
      <c r="I3" s="95"/>
      <c r="J3" s="23"/>
      <c r="K3" s="23"/>
      <c r="L3" s="23"/>
      <c r="M3" s="23"/>
    </row>
    <row r="4" spans="1:15" ht="14.4" customHeight="1" x14ac:dyDescent="0.3">
      <c r="A4" s="152" t="s">
        <v>184</v>
      </c>
      <c r="B4" s="152"/>
      <c r="C4" s="152"/>
      <c r="D4" s="23"/>
      <c r="E4" s="23"/>
      <c r="F4" s="23"/>
      <c r="G4" s="23"/>
      <c r="I4" s="3" t="s">
        <v>184</v>
      </c>
      <c r="J4" s="23"/>
      <c r="K4" s="23"/>
      <c r="L4" s="23"/>
      <c r="M4" s="23"/>
    </row>
    <row r="5" spans="1:15" ht="14.4" customHeight="1" x14ac:dyDescent="0.3">
      <c r="A5" s="17" t="s">
        <v>90</v>
      </c>
      <c r="B5" s="151">
        <v>2011</v>
      </c>
      <c r="C5" s="151"/>
      <c r="D5" s="151">
        <v>2020</v>
      </c>
      <c r="E5" s="151"/>
      <c r="F5" s="54" t="s">
        <v>284</v>
      </c>
      <c r="G5" s="41"/>
      <c r="I5" s="117" t="s">
        <v>90</v>
      </c>
      <c r="J5" s="151">
        <v>2011</v>
      </c>
      <c r="K5" s="151"/>
      <c r="L5" s="151">
        <v>2020</v>
      </c>
      <c r="M5" s="151"/>
      <c r="N5" s="54" t="s">
        <v>284</v>
      </c>
      <c r="O5" s="41"/>
    </row>
    <row r="6" spans="1:15" ht="14.4" customHeight="1" x14ac:dyDescent="0.3">
      <c r="A6" s="100"/>
      <c r="B6" s="96" t="s">
        <v>177</v>
      </c>
      <c r="C6" s="96" t="s">
        <v>178</v>
      </c>
      <c r="D6" s="96" t="s">
        <v>177</v>
      </c>
      <c r="E6" s="96" t="s">
        <v>178</v>
      </c>
      <c r="F6" s="134" t="s">
        <v>124</v>
      </c>
      <c r="G6" s="135" t="s">
        <v>60</v>
      </c>
      <c r="I6" s="100"/>
      <c r="J6" s="96" t="s">
        <v>177</v>
      </c>
      <c r="K6" s="96" t="s">
        <v>178</v>
      </c>
      <c r="L6" s="96" t="s">
        <v>177</v>
      </c>
      <c r="M6" s="96" t="s">
        <v>178</v>
      </c>
      <c r="N6" s="134" t="s">
        <v>124</v>
      </c>
      <c r="O6" s="135" t="s">
        <v>60</v>
      </c>
    </row>
    <row r="7" spans="1:15" ht="14.4" customHeight="1" x14ac:dyDescent="0.3">
      <c r="A7" s="128" t="s">
        <v>179</v>
      </c>
      <c r="B7" s="129">
        <v>92972</v>
      </c>
      <c r="C7" s="130">
        <v>1</v>
      </c>
      <c r="D7" s="129">
        <v>93549</v>
      </c>
      <c r="E7" s="130">
        <v>1</v>
      </c>
      <c r="F7" s="136">
        <f>+D7-B7</f>
        <v>577</v>
      </c>
      <c r="G7" s="130">
        <f>+F7/B7</f>
        <v>6.2061695994492967E-3</v>
      </c>
      <c r="I7" s="7" t="s">
        <v>210</v>
      </c>
      <c r="J7" s="8">
        <v>92972</v>
      </c>
      <c r="K7" s="9">
        <v>1</v>
      </c>
      <c r="L7" s="8">
        <v>93549</v>
      </c>
      <c r="M7" s="9">
        <v>1</v>
      </c>
      <c r="N7" s="30">
        <f>+L7-J7</f>
        <v>577</v>
      </c>
      <c r="O7" s="9">
        <f>+N7/J7</f>
        <v>6.2061695994492967E-3</v>
      </c>
    </row>
    <row r="8" spans="1:15" ht="14.4" customHeight="1" x14ac:dyDescent="0.3">
      <c r="A8" s="7" t="s">
        <v>189</v>
      </c>
      <c r="B8" s="8">
        <v>37493</v>
      </c>
      <c r="C8" s="9">
        <v>0.40327195284601813</v>
      </c>
      <c r="D8" s="8">
        <v>39219</v>
      </c>
      <c r="E8" s="9">
        <v>0.41923483949587914</v>
      </c>
      <c r="F8" s="30">
        <f t="shared" ref="F8:F18" si="0">+D8-B8</f>
        <v>1726</v>
      </c>
      <c r="G8" s="9">
        <f t="shared" ref="G8:G18" si="1">+F8/B8</f>
        <v>4.6035259915184167E-2</v>
      </c>
      <c r="I8" s="34" t="s">
        <v>211</v>
      </c>
      <c r="J8" s="8">
        <v>7618</v>
      </c>
      <c r="K8" s="9">
        <v>8.1938648195155533E-2</v>
      </c>
      <c r="L8" s="8">
        <v>8434</v>
      </c>
      <c r="M8" s="9">
        <v>9.0155961047151761E-2</v>
      </c>
      <c r="N8" s="30">
        <f t="shared" ref="N8:N12" si="2">+L8-J8</f>
        <v>816</v>
      </c>
      <c r="O8" s="9">
        <f t="shared" ref="O8:O12" si="3">+N8/J8</f>
        <v>0.10711472827513784</v>
      </c>
    </row>
    <row r="9" spans="1:15" ht="14.4" customHeight="1" x14ac:dyDescent="0.3">
      <c r="A9" s="7" t="s">
        <v>190</v>
      </c>
      <c r="B9" s="8">
        <v>2675</v>
      </c>
      <c r="C9" s="9">
        <v>2.8772103428989372E-2</v>
      </c>
      <c r="D9" s="8">
        <v>2857</v>
      </c>
      <c r="E9" s="9">
        <v>3.0540144736982758E-2</v>
      </c>
      <c r="F9" s="30">
        <f t="shared" si="0"/>
        <v>182</v>
      </c>
      <c r="G9" s="9">
        <f t="shared" si="1"/>
        <v>6.803738317757009E-2</v>
      </c>
      <c r="I9" s="34" t="s">
        <v>212</v>
      </c>
      <c r="J9" s="8">
        <v>85354</v>
      </c>
      <c r="K9" s="9">
        <v>0.91806135180484449</v>
      </c>
      <c r="L9" s="8">
        <v>85115</v>
      </c>
      <c r="M9" s="9">
        <v>0.90984403895284827</v>
      </c>
      <c r="N9" s="30">
        <f t="shared" si="2"/>
        <v>-239</v>
      </c>
      <c r="O9" s="9">
        <f t="shared" si="3"/>
        <v>-2.8001031000304613E-3</v>
      </c>
    </row>
    <row r="10" spans="1:15" ht="14.4" customHeight="1" x14ac:dyDescent="0.3">
      <c r="A10" s="7" t="s">
        <v>191</v>
      </c>
      <c r="B10" s="8">
        <v>1683</v>
      </c>
      <c r="C10" s="9">
        <v>1.8102224325603409E-2</v>
      </c>
      <c r="D10" s="8">
        <v>2072</v>
      </c>
      <c r="E10" s="9">
        <v>2.2148820404280109E-2</v>
      </c>
      <c r="F10" s="30">
        <f t="shared" si="0"/>
        <v>389</v>
      </c>
      <c r="G10" s="9">
        <f t="shared" si="1"/>
        <v>0.23113487819370171</v>
      </c>
      <c r="I10" s="7" t="s">
        <v>209</v>
      </c>
      <c r="J10" s="8">
        <v>78412</v>
      </c>
      <c r="K10" s="9">
        <v>1</v>
      </c>
      <c r="L10" s="8">
        <v>94793</v>
      </c>
      <c r="M10" s="9">
        <v>1</v>
      </c>
      <c r="N10" s="30">
        <f t="shared" si="2"/>
        <v>16381</v>
      </c>
      <c r="O10" s="9">
        <f t="shared" si="3"/>
        <v>0.20890935060960056</v>
      </c>
    </row>
    <row r="11" spans="1:15" ht="14.4" customHeight="1" x14ac:dyDescent="0.3">
      <c r="A11" s="7" t="s">
        <v>193</v>
      </c>
      <c r="B11" s="8">
        <v>1895</v>
      </c>
      <c r="C11" s="9">
        <v>2.038248074689154E-2</v>
      </c>
      <c r="D11" s="8">
        <v>1901</v>
      </c>
      <c r="E11" s="9">
        <v>2.0320901345818768E-2</v>
      </c>
      <c r="F11" s="30">
        <f t="shared" si="0"/>
        <v>6</v>
      </c>
      <c r="G11" s="9">
        <f t="shared" si="1"/>
        <v>3.1662269129287598E-3</v>
      </c>
      <c r="I11" s="34" t="s">
        <v>269</v>
      </c>
      <c r="J11" s="8">
        <v>7618</v>
      </c>
      <c r="K11" s="9">
        <v>9.7153496913737689E-2</v>
      </c>
      <c r="L11" s="8">
        <v>8434</v>
      </c>
      <c r="M11" s="9">
        <v>8.897281444832425E-2</v>
      </c>
      <c r="N11" s="30">
        <f t="shared" si="2"/>
        <v>816</v>
      </c>
      <c r="O11" s="9">
        <f t="shared" si="3"/>
        <v>0.10711472827513784</v>
      </c>
    </row>
    <row r="12" spans="1:15" ht="14.4" customHeight="1" x14ac:dyDescent="0.3">
      <c r="A12" s="7" t="s">
        <v>192</v>
      </c>
      <c r="B12" s="8">
        <v>2155</v>
      </c>
      <c r="C12" s="9">
        <v>2.3179021640924148E-2</v>
      </c>
      <c r="D12" s="8">
        <v>1880</v>
      </c>
      <c r="E12" s="9">
        <v>2.0096420057937551E-2</v>
      </c>
      <c r="F12" s="30">
        <f t="shared" si="0"/>
        <v>-275</v>
      </c>
      <c r="G12" s="9">
        <f t="shared" si="1"/>
        <v>-0.12761020881670534</v>
      </c>
      <c r="I12" s="34" t="s">
        <v>213</v>
      </c>
      <c r="J12" s="8">
        <v>70794</v>
      </c>
      <c r="K12" s="9">
        <v>0.90284650308626235</v>
      </c>
      <c r="L12" s="8">
        <v>86359</v>
      </c>
      <c r="M12" s="9">
        <v>0.91102718555167572</v>
      </c>
      <c r="N12" s="30">
        <f t="shared" si="2"/>
        <v>15565</v>
      </c>
      <c r="O12" s="9">
        <f t="shared" si="3"/>
        <v>0.21986326524846739</v>
      </c>
    </row>
    <row r="13" spans="1:15" ht="14.4" customHeight="1" x14ac:dyDescent="0.3">
      <c r="A13" s="7" t="s">
        <v>195</v>
      </c>
      <c r="B13" s="8">
        <v>1840</v>
      </c>
      <c r="C13" s="9">
        <v>1.9790904788538486E-2</v>
      </c>
      <c r="D13" s="8">
        <v>1436</v>
      </c>
      <c r="E13" s="9">
        <v>1.5350244257020385E-2</v>
      </c>
      <c r="F13" s="30">
        <f t="shared" si="0"/>
        <v>-404</v>
      </c>
      <c r="G13" s="9">
        <f t="shared" si="1"/>
        <v>-0.21956521739130436</v>
      </c>
      <c r="I13" s="104" t="s">
        <v>185</v>
      </c>
    </row>
    <row r="14" spans="1:15" ht="14.4" customHeight="1" x14ac:dyDescent="0.3">
      <c r="A14" s="7" t="s">
        <v>197</v>
      </c>
      <c r="B14" s="8">
        <v>1477</v>
      </c>
      <c r="C14" s="9">
        <v>1.5886503463408339E-2</v>
      </c>
      <c r="D14" s="8">
        <v>1312</v>
      </c>
      <c r="E14" s="9">
        <v>1.4024735700007483E-2</v>
      </c>
      <c r="F14" s="30">
        <f t="shared" si="0"/>
        <v>-165</v>
      </c>
      <c r="G14" s="9">
        <f t="shared" si="1"/>
        <v>-0.11171293161814488</v>
      </c>
    </row>
    <row r="15" spans="1:15" ht="14.4" customHeight="1" x14ac:dyDescent="0.3">
      <c r="A15" s="7" t="s">
        <v>194</v>
      </c>
      <c r="B15" s="8">
        <v>574</v>
      </c>
      <c r="C15" s="9">
        <v>6.1739018199027662E-3</v>
      </c>
      <c r="D15" s="8">
        <v>1093</v>
      </c>
      <c r="E15" s="9">
        <v>1.1683716554960501E-2</v>
      </c>
      <c r="F15" s="30">
        <f t="shared" si="0"/>
        <v>519</v>
      </c>
      <c r="G15" s="9">
        <f t="shared" si="1"/>
        <v>0.90418118466898956</v>
      </c>
    </row>
    <row r="16" spans="1:15" ht="14.4" customHeight="1" x14ac:dyDescent="0.3">
      <c r="A16" s="7" t="s">
        <v>203</v>
      </c>
      <c r="B16" s="8">
        <v>1187</v>
      </c>
      <c r="C16" s="9">
        <v>1.2767284773910424E-2</v>
      </c>
      <c r="D16" s="8">
        <v>1089</v>
      </c>
      <c r="E16" s="9">
        <v>1.1640958214411698E-2</v>
      </c>
      <c r="F16" s="30">
        <f t="shared" si="0"/>
        <v>-98</v>
      </c>
      <c r="G16" s="9">
        <f t="shared" si="1"/>
        <v>-8.2561078348778433E-2</v>
      </c>
    </row>
    <row r="17" spans="1:7" ht="14.4" customHeight="1" x14ac:dyDescent="0.3">
      <c r="A17" s="7" t="s">
        <v>198</v>
      </c>
      <c r="B17" s="8">
        <v>1021</v>
      </c>
      <c r="C17" s="9">
        <v>1.0981800972335759E-2</v>
      </c>
      <c r="D17" s="8">
        <v>1028</v>
      </c>
      <c r="E17" s="9">
        <v>1.0988893521042448E-2</v>
      </c>
      <c r="F17" s="30">
        <f t="shared" si="0"/>
        <v>7</v>
      </c>
      <c r="G17" s="9">
        <f t="shared" si="1"/>
        <v>6.8560235063663075E-3</v>
      </c>
    </row>
    <row r="18" spans="1:7" ht="14.4" customHeight="1" x14ac:dyDescent="0.3">
      <c r="A18" s="7" t="s">
        <v>199</v>
      </c>
      <c r="B18" s="8">
        <v>40972</v>
      </c>
      <c r="C18" s="9">
        <v>0.44069182119347761</v>
      </c>
      <c r="D18" s="8">
        <v>39662</v>
      </c>
      <c r="E18" s="9">
        <v>0.42397032571165916</v>
      </c>
      <c r="F18" s="30">
        <f t="shared" si="0"/>
        <v>-1310</v>
      </c>
      <c r="G18" s="9">
        <f t="shared" si="1"/>
        <v>-3.1973054769110609E-2</v>
      </c>
    </row>
    <row r="19" spans="1:7" ht="14.4" customHeight="1" x14ac:dyDescent="0.3">
      <c r="A19" s="104" t="s">
        <v>185</v>
      </c>
    </row>
  </sheetData>
  <mergeCells count="5">
    <mergeCell ref="A4:C4"/>
    <mergeCell ref="B5:C5"/>
    <mergeCell ref="D5:E5"/>
    <mergeCell ref="J5:K5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C292-581D-420B-A7E9-EF17A0FF9CDD}">
  <dimension ref="A1:AL19"/>
  <sheetViews>
    <sheetView workbookViewId="0">
      <selection activeCell="C29" sqref="C29"/>
    </sheetView>
  </sheetViews>
  <sheetFormatPr defaultRowHeight="14.4" x14ac:dyDescent="0.3"/>
  <cols>
    <col min="1" max="1" width="38.44140625" customWidth="1"/>
    <col min="3" max="12" width="9.6640625" bestFit="1" customWidth="1"/>
    <col min="14" max="14" width="38.109375" customWidth="1"/>
    <col min="27" max="27" width="38.6640625" customWidth="1"/>
  </cols>
  <sheetData>
    <row r="1" spans="1:38" x14ac:dyDescent="0.3">
      <c r="A1" s="3" t="s">
        <v>272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/>
      <c r="N1" s="3" t="s">
        <v>273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3" t="s">
        <v>274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3">
      <c r="A2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/>
      <c r="N2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t="s">
        <v>275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3">
      <c r="A4" s="39" t="s">
        <v>90</v>
      </c>
      <c r="B4" s="5" t="s">
        <v>0</v>
      </c>
      <c r="C4" s="5" t="s">
        <v>63</v>
      </c>
      <c r="D4" s="5" t="s">
        <v>64</v>
      </c>
      <c r="E4" s="5" t="s">
        <v>65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70</v>
      </c>
      <c r="K4" s="5" t="s">
        <v>71</v>
      </c>
      <c r="L4" s="5" t="s">
        <v>1</v>
      </c>
      <c r="N4" s="39" t="s">
        <v>90</v>
      </c>
      <c r="O4" s="5" t="s">
        <v>0</v>
      </c>
      <c r="P4" s="5" t="s">
        <v>63</v>
      </c>
      <c r="Q4" s="5" t="s">
        <v>64</v>
      </c>
      <c r="R4" s="5" t="s">
        <v>65</v>
      </c>
      <c r="S4" s="5" t="s">
        <v>66</v>
      </c>
      <c r="T4" s="5" t="s">
        <v>67</v>
      </c>
      <c r="U4" s="5" t="s">
        <v>68</v>
      </c>
      <c r="V4" s="5" t="s">
        <v>69</v>
      </c>
      <c r="W4" s="5" t="s">
        <v>70</v>
      </c>
      <c r="X4" s="5" t="s">
        <v>71</v>
      </c>
      <c r="Y4" s="5" t="s">
        <v>1</v>
      </c>
      <c r="AA4" s="39" t="s">
        <v>90</v>
      </c>
      <c r="AB4" s="5" t="s">
        <v>0</v>
      </c>
      <c r="AC4" s="5" t="s">
        <v>63</v>
      </c>
      <c r="AD4" s="5" t="s">
        <v>64</v>
      </c>
      <c r="AE4" s="5" t="s">
        <v>65</v>
      </c>
      <c r="AF4" s="5" t="s">
        <v>66</v>
      </c>
      <c r="AG4" s="5" t="s">
        <v>67</v>
      </c>
      <c r="AH4" s="5" t="s">
        <v>68</v>
      </c>
      <c r="AI4" s="5" t="s">
        <v>69</v>
      </c>
      <c r="AJ4" s="5" t="s">
        <v>70</v>
      </c>
      <c r="AK4" s="5" t="s">
        <v>71</v>
      </c>
      <c r="AL4" s="5" t="s">
        <v>1</v>
      </c>
    </row>
    <row r="5" spans="1:38" s="3" customFormat="1" x14ac:dyDescent="0.3">
      <c r="A5" s="128" t="s">
        <v>130</v>
      </c>
      <c r="B5" s="129">
        <v>430315</v>
      </c>
      <c r="C5" s="129">
        <v>433821</v>
      </c>
      <c r="D5" s="129">
        <v>444117</v>
      </c>
      <c r="E5" s="129">
        <v>450103</v>
      </c>
      <c r="F5" s="129">
        <v>459202</v>
      </c>
      <c r="G5" s="129">
        <v>469944</v>
      </c>
      <c r="H5" s="129">
        <v>477694</v>
      </c>
      <c r="I5" s="129">
        <v>487670</v>
      </c>
      <c r="J5" s="129">
        <v>488399</v>
      </c>
      <c r="K5" s="129">
        <v>473573</v>
      </c>
      <c r="L5" s="129">
        <v>485497</v>
      </c>
      <c r="N5" s="138" t="s">
        <v>130</v>
      </c>
      <c r="O5" s="139">
        <v>3394831</v>
      </c>
      <c r="P5" s="139">
        <v>3438880</v>
      </c>
      <c r="Q5" s="139">
        <v>3493921</v>
      </c>
      <c r="R5" s="139">
        <v>3537654</v>
      </c>
      <c r="S5" s="139">
        <v>3602936</v>
      </c>
      <c r="T5" s="139">
        <v>3659061</v>
      </c>
      <c r="U5" s="139">
        <v>3696747</v>
      </c>
      <c r="V5" s="139">
        <v>3751407</v>
      </c>
      <c r="W5" s="139">
        <v>3743604</v>
      </c>
      <c r="X5" s="139">
        <v>3620521</v>
      </c>
      <c r="Y5" s="139">
        <v>3714211</v>
      </c>
      <c r="AA5" s="138" t="s">
        <v>130</v>
      </c>
      <c r="AB5" s="139">
        <v>3946247</v>
      </c>
      <c r="AC5" s="139">
        <v>3996916</v>
      </c>
      <c r="AD5" s="139">
        <v>4052929</v>
      </c>
      <c r="AE5" s="139">
        <v>4106510</v>
      </c>
      <c r="AF5" s="139">
        <v>4198656</v>
      </c>
      <c r="AG5" s="139">
        <v>4288812</v>
      </c>
      <c r="AH5" s="139">
        <v>4353044</v>
      </c>
      <c r="AI5" s="139">
        <v>4436454</v>
      </c>
      <c r="AJ5" s="139">
        <v>4455262</v>
      </c>
      <c r="AK5" s="139">
        <v>4329721</v>
      </c>
      <c r="AL5" s="139">
        <v>4422856</v>
      </c>
    </row>
    <row r="6" spans="1:38" x14ac:dyDescent="0.3">
      <c r="A6" s="7" t="s">
        <v>94</v>
      </c>
      <c r="B6" s="8">
        <v>385</v>
      </c>
      <c r="C6" s="8">
        <v>401</v>
      </c>
      <c r="D6" s="8">
        <v>399</v>
      </c>
      <c r="E6" s="8">
        <v>409</v>
      </c>
      <c r="F6" s="8">
        <v>407</v>
      </c>
      <c r="G6" s="8">
        <v>437</v>
      </c>
      <c r="H6" s="8">
        <v>450</v>
      </c>
      <c r="I6" s="8">
        <v>426</v>
      </c>
      <c r="J6" s="8">
        <v>416</v>
      </c>
      <c r="K6" s="8">
        <v>398</v>
      </c>
      <c r="L6" s="8">
        <v>421</v>
      </c>
      <c r="N6" s="7" t="s">
        <v>94</v>
      </c>
      <c r="O6" s="8">
        <v>15527</v>
      </c>
      <c r="P6" s="8">
        <v>17067</v>
      </c>
      <c r="Q6" s="8">
        <v>16826</v>
      </c>
      <c r="R6" s="8">
        <v>17276</v>
      </c>
      <c r="S6" s="8">
        <v>17172</v>
      </c>
      <c r="T6" s="8">
        <v>18642</v>
      </c>
      <c r="U6" s="8">
        <v>19410</v>
      </c>
      <c r="V6" s="8">
        <v>18098</v>
      </c>
      <c r="W6" s="8">
        <v>17512</v>
      </c>
      <c r="X6" s="8">
        <v>16486</v>
      </c>
      <c r="Y6" s="8">
        <v>17791</v>
      </c>
      <c r="AA6" s="7" t="s">
        <v>94</v>
      </c>
      <c r="AB6" s="8">
        <v>10988</v>
      </c>
      <c r="AC6" s="8">
        <v>11234</v>
      </c>
      <c r="AD6" s="8">
        <v>11442</v>
      </c>
      <c r="AE6" s="8">
        <v>11949</v>
      </c>
      <c r="AF6" s="8">
        <v>11619</v>
      </c>
      <c r="AG6" s="8">
        <v>11649</v>
      </c>
      <c r="AH6" s="8">
        <v>11178</v>
      </c>
      <c r="AI6" s="8">
        <v>11055</v>
      </c>
      <c r="AJ6" s="8">
        <v>10769</v>
      </c>
      <c r="AK6" s="8">
        <v>10395</v>
      </c>
      <c r="AL6" s="8">
        <v>10588</v>
      </c>
    </row>
    <row r="7" spans="1:38" x14ac:dyDescent="0.3">
      <c r="A7" s="7" t="s">
        <v>95</v>
      </c>
      <c r="B7" s="8">
        <v>429930</v>
      </c>
      <c r="C7" s="8">
        <v>433420</v>
      </c>
      <c r="D7" s="8">
        <v>443718</v>
      </c>
      <c r="E7" s="8">
        <v>449694</v>
      </c>
      <c r="F7" s="8">
        <v>458795</v>
      </c>
      <c r="G7" s="8">
        <v>469507</v>
      </c>
      <c r="H7" s="8">
        <v>477244</v>
      </c>
      <c r="I7" s="8">
        <v>487244</v>
      </c>
      <c r="J7" s="8">
        <v>487983</v>
      </c>
      <c r="K7" s="8">
        <v>473175</v>
      </c>
      <c r="L7" s="8">
        <v>485076</v>
      </c>
      <c r="N7" s="7" t="s">
        <v>95</v>
      </c>
      <c r="O7" s="8">
        <v>3379304</v>
      </c>
      <c r="P7" s="8">
        <v>3421813</v>
      </c>
      <c r="Q7" s="8">
        <v>3477095</v>
      </c>
      <c r="R7" s="8">
        <v>3520378</v>
      </c>
      <c r="S7" s="8">
        <v>3585764</v>
      </c>
      <c r="T7" s="8">
        <v>3640419</v>
      </c>
      <c r="U7" s="8">
        <v>3677337</v>
      </c>
      <c r="V7" s="8">
        <v>3733309</v>
      </c>
      <c r="W7" s="8">
        <v>3726092</v>
      </c>
      <c r="X7" s="8">
        <v>3604035</v>
      </c>
      <c r="Y7" s="8">
        <v>3696420</v>
      </c>
      <c r="AA7" s="7" t="s">
        <v>95</v>
      </c>
      <c r="AB7" s="8">
        <v>3935259</v>
      </c>
      <c r="AC7" s="8">
        <v>3985682</v>
      </c>
      <c r="AD7" s="8">
        <v>4041487</v>
      </c>
      <c r="AE7" s="8">
        <v>4094561</v>
      </c>
      <c r="AF7" s="8">
        <v>4187037</v>
      </c>
      <c r="AG7" s="8">
        <v>4277163</v>
      </c>
      <c r="AH7" s="8">
        <v>4341866</v>
      </c>
      <c r="AI7" s="8">
        <v>4425399</v>
      </c>
      <c r="AJ7" s="8">
        <v>4444493</v>
      </c>
      <c r="AK7" s="8">
        <v>4319326</v>
      </c>
      <c r="AL7" s="8">
        <v>4412268</v>
      </c>
    </row>
    <row r="8" spans="1:38" x14ac:dyDescent="0.3">
      <c r="A8" s="7" t="s">
        <v>96</v>
      </c>
      <c r="B8" s="8">
        <v>331825</v>
      </c>
      <c r="C8" s="8">
        <v>335789</v>
      </c>
      <c r="D8" s="8">
        <v>345573</v>
      </c>
      <c r="E8" s="8">
        <v>351711</v>
      </c>
      <c r="F8" s="8">
        <v>359883</v>
      </c>
      <c r="G8" s="8">
        <v>370528</v>
      </c>
      <c r="H8" s="8">
        <v>377797</v>
      </c>
      <c r="I8" s="8">
        <v>387032</v>
      </c>
      <c r="J8" s="8">
        <v>387305</v>
      </c>
      <c r="K8" s="8">
        <v>374676</v>
      </c>
      <c r="L8" s="8">
        <v>385754</v>
      </c>
      <c r="N8" s="7" t="s">
        <v>96</v>
      </c>
      <c r="O8" s="8">
        <v>2811725</v>
      </c>
      <c r="P8" s="8">
        <v>2852392</v>
      </c>
      <c r="Q8" s="8">
        <v>2908592</v>
      </c>
      <c r="R8" s="8">
        <v>2953505</v>
      </c>
      <c r="S8" s="8">
        <v>3019070</v>
      </c>
      <c r="T8" s="8">
        <v>3070946</v>
      </c>
      <c r="U8" s="8">
        <v>3105407</v>
      </c>
      <c r="V8" s="8">
        <v>3161704</v>
      </c>
      <c r="W8" s="8">
        <v>3155142</v>
      </c>
      <c r="X8" s="8">
        <v>3042342</v>
      </c>
      <c r="Y8" s="8">
        <v>3130098</v>
      </c>
      <c r="AA8" s="7" t="s">
        <v>96</v>
      </c>
      <c r="AB8" s="8">
        <v>3159031</v>
      </c>
      <c r="AC8" s="8">
        <v>3210169</v>
      </c>
      <c r="AD8" s="8">
        <v>3267539</v>
      </c>
      <c r="AE8" s="8">
        <v>3323301</v>
      </c>
      <c r="AF8" s="8">
        <v>3416862</v>
      </c>
      <c r="AG8" s="8">
        <v>3500984</v>
      </c>
      <c r="AH8" s="8">
        <v>3560867</v>
      </c>
      <c r="AI8" s="8">
        <v>3642392</v>
      </c>
      <c r="AJ8" s="8">
        <v>3657095</v>
      </c>
      <c r="AK8" s="8">
        <v>3538094</v>
      </c>
      <c r="AL8" s="8">
        <v>3625845</v>
      </c>
    </row>
    <row r="9" spans="1:38" x14ac:dyDescent="0.3">
      <c r="A9" s="7" t="s">
        <v>140</v>
      </c>
      <c r="B9" s="8">
        <v>98105</v>
      </c>
      <c r="C9" s="8">
        <v>97631</v>
      </c>
      <c r="D9" s="8">
        <v>98145</v>
      </c>
      <c r="E9" s="8">
        <v>97983</v>
      </c>
      <c r="F9" s="8">
        <v>98912</v>
      </c>
      <c r="G9" s="8">
        <v>98979</v>
      </c>
      <c r="H9" s="8">
        <v>99447</v>
      </c>
      <c r="I9" s="8">
        <v>100212</v>
      </c>
      <c r="J9" s="8">
        <v>100678</v>
      </c>
      <c r="K9" s="8">
        <v>98499</v>
      </c>
      <c r="L9" s="8">
        <v>99322</v>
      </c>
      <c r="N9" s="7" t="s">
        <v>140</v>
      </c>
      <c r="O9" s="8">
        <v>567579</v>
      </c>
      <c r="P9" s="8">
        <v>569421</v>
      </c>
      <c r="Q9" s="8">
        <v>568503</v>
      </c>
      <c r="R9" s="8">
        <v>566873</v>
      </c>
      <c r="S9" s="8">
        <v>566694</v>
      </c>
      <c r="T9" s="8">
        <v>569473</v>
      </c>
      <c r="U9" s="8">
        <v>571930</v>
      </c>
      <c r="V9" s="8">
        <v>571605</v>
      </c>
      <c r="W9" s="8">
        <v>570950</v>
      </c>
      <c r="X9" s="8">
        <v>561693</v>
      </c>
      <c r="Y9" s="8">
        <v>566322</v>
      </c>
      <c r="AA9" s="7" t="s">
        <v>140</v>
      </c>
      <c r="AB9" s="8">
        <v>776228</v>
      </c>
      <c r="AC9" s="8">
        <v>775513</v>
      </c>
      <c r="AD9" s="8">
        <v>773948</v>
      </c>
      <c r="AE9" s="8">
        <v>771260</v>
      </c>
      <c r="AF9" s="8">
        <v>770175</v>
      </c>
      <c r="AG9" s="8">
        <v>776179</v>
      </c>
      <c r="AH9" s="8">
        <v>780999</v>
      </c>
      <c r="AI9" s="8">
        <v>783007</v>
      </c>
      <c r="AJ9" s="8">
        <v>787398</v>
      </c>
      <c r="AK9" s="8">
        <v>781232</v>
      </c>
      <c r="AL9" s="8">
        <v>786423</v>
      </c>
    </row>
    <row r="11" spans="1:38" x14ac:dyDescent="0.3">
      <c r="A11" t="s">
        <v>129</v>
      </c>
      <c r="N11" t="s">
        <v>129</v>
      </c>
      <c r="AA11" t="s">
        <v>129</v>
      </c>
    </row>
    <row r="12" spans="1:38" x14ac:dyDescent="0.3">
      <c r="A12" s="39" t="s">
        <v>90</v>
      </c>
      <c r="B12" s="5" t="s">
        <v>0</v>
      </c>
      <c r="C12" s="5" t="s">
        <v>63</v>
      </c>
      <c r="D12" s="5" t="s">
        <v>64</v>
      </c>
      <c r="E12" s="5" t="s">
        <v>65</v>
      </c>
      <c r="F12" s="5" t="s">
        <v>66</v>
      </c>
      <c r="G12" s="5" t="s">
        <v>67</v>
      </c>
      <c r="H12" s="5" t="s">
        <v>68</v>
      </c>
      <c r="I12" s="5" t="s">
        <v>69</v>
      </c>
      <c r="J12" s="5" t="s">
        <v>70</v>
      </c>
      <c r="K12" s="5" t="s">
        <v>71</v>
      </c>
      <c r="L12" s="5" t="s">
        <v>1</v>
      </c>
      <c r="N12" s="39" t="s">
        <v>90</v>
      </c>
      <c r="O12" s="5" t="s">
        <v>0</v>
      </c>
      <c r="P12" s="5" t="s">
        <v>63</v>
      </c>
      <c r="Q12" s="5" t="s">
        <v>64</v>
      </c>
      <c r="R12" s="5" t="s">
        <v>65</v>
      </c>
      <c r="S12" s="5" t="s">
        <v>66</v>
      </c>
      <c r="T12" s="5" t="s">
        <v>67</v>
      </c>
      <c r="U12" s="5" t="s">
        <v>68</v>
      </c>
      <c r="V12" s="5" t="s">
        <v>69</v>
      </c>
      <c r="W12" s="5" t="s">
        <v>70</v>
      </c>
      <c r="X12" s="5" t="s">
        <v>71</v>
      </c>
      <c r="Y12" s="5" t="s">
        <v>1</v>
      </c>
      <c r="AA12" s="39" t="s">
        <v>90</v>
      </c>
      <c r="AB12" s="5" t="s">
        <v>0</v>
      </c>
      <c r="AC12" s="5" t="s">
        <v>63</v>
      </c>
      <c r="AD12" s="5" t="s">
        <v>64</v>
      </c>
      <c r="AE12" s="5" t="s">
        <v>65</v>
      </c>
      <c r="AF12" s="5" t="s">
        <v>66</v>
      </c>
      <c r="AG12" s="5" t="s">
        <v>67</v>
      </c>
      <c r="AH12" s="5" t="s">
        <v>68</v>
      </c>
      <c r="AI12" s="5" t="s">
        <v>69</v>
      </c>
      <c r="AJ12" s="5" t="s">
        <v>70</v>
      </c>
      <c r="AK12" s="5" t="s">
        <v>71</v>
      </c>
      <c r="AL12" s="5" t="s">
        <v>1</v>
      </c>
    </row>
    <row r="13" spans="1:38" s="3" customFormat="1" x14ac:dyDescent="0.3">
      <c r="A13" s="128" t="s">
        <v>130</v>
      </c>
      <c r="B13" s="129">
        <f>+B5</f>
        <v>430315</v>
      </c>
      <c r="C13" s="129">
        <f t="shared" ref="C13:L13" si="0">+C5</f>
        <v>433821</v>
      </c>
      <c r="D13" s="129">
        <f t="shared" si="0"/>
        <v>444117</v>
      </c>
      <c r="E13" s="129">
        <f t="shared" si="0"/>
        <v>450103</v>
      </c>
      <c r="F13" s="129">
        <f t="shared" si="0"/>
        <v>459202</v>
      </c>
      <c r="G13" s="129">
        <f t="shared" si="0"/>
        <v>469944</v>
      </c>
      <c r="H13" s="129">
        <f t="shared" si="0"/>
        <v>477694</v>
      </c>
      <c r="I13" s="129">
        <f t="shared" si="0"/>
        <v>487670</v>
      </c>
      <c r="J13" s="129">
        <f t="shared" si="0"/>
        <v>488399</v>
      </c>
      <c r="K13" s="129">
        <f t="shared" si="0"/>
        <v>473573</v>
      </c>
      <c r="L13" s="129">
        <f t="shared" si="0"/>
        <v>485497</v>
      </c>
      <c r="N13" s="138" t="s">
        <v>130</v>
      </c>
      <c r="O13" s="139">
        <f t="shared" ref="O13:Y13" si="1">+O5</f>
        <v>3394831</v>
      </c>
      <c r="P13" s="139">
        <f t="shared" si="1"/>
        <v>3438880</v>
      </c>
      <c r="Q13" s="139">
        <f t="shared" si="1"/>
        <v>3493921</v>
      </c>
      <c r="R13" s="139">
        <f t="shared" si="1"/>
        <v>3537654</v>
      </c>
      <c r="S13" s="139">
        <f t="shared" si="1"/>
        <v>3602936</v>
      </c>
      <c r="T13" s="139">
        <f t="shared" si="1"/>
        <v>3659061</v>
      </c>
      <c r="U13" s="139">
        <f t="shared" si="1"/>
        <v>3696747</v>
      </c>
      <c r="V13" s="139">
        <f t="shared" si="1"/>
        <v>3751407</v>
      </c>
      <c r="W13" s="139">
        <f t="shared" si="1"/>
        <v>3743604</v>
      </c>
      <c r="X13" s="139">
        <f t="shared" si="1"/>
        <v>3620521</v>
      </c>
      <c r="Y13" s="139">
        <f t="shared" si="1"/>
        <v>3714211</v>
      </c>
      <c r="AA13" s="138" t="s">
        <v>130</v>
      </c>
      <c r="AB13" s="139">
        <f t="shared" ref="AB13:AL13" si="2">+AB5</f>
        <v>3946247</v>
      </c>
      <c r="AC13" s="139">
        <f t="shared" si="2"/>
        <v>3996916</v>
      </c>
      <c r="AD13" s="139">
        <f t="shared" si="2"/>
        <v>4052929</v>
      </c>
      <c r="AE13" s="139">
        <f t="shared" si="2"/>
        <v>4106510</v>
      </c>
      <c r="AF13" s="139">
        <f t="shared" si="2"/>
        <v>4198656</v>
      </c>
      <c r="AG13" s="139">
        <f t="shared" si="2"/>
        <v>4288812</v>
      </c>
      <c r="AH13" s="139">
        <f t="shared" si="2"/>
        <v>4353044</v>
      </c>
      <c r="AI13" s="139">
        <f t="shared" si="2"/>
        <v>4436454</v>
      </c>
      <c r="AJ13" s="139">
        <f t="shared" si="2"/>
        <v>4455262</v>
      </c>
      <c r="AK13" s="139">
        <f t="shared" si="2"/>
        <v>4329721</v>
      </c>
      <c r="AL13" s="139">
        <f t="shared" si="2"/>
        <v>4422856</v>
      </c>
    </row>
    <row r="14" spans="1:38" x14ac:dyDescent="0.3">
      <c r="A14" s="7" t="s">
        <v>94</v>
      </c>
      <c r="B14" s="9">
        <f t="shared" ref="B14:L14" si="3">+B6/B5</f>
        <v>8.9469342226043713E-4</v>
      </c>
      <c r="C14" s="9">
        <f t="shared" si="3"/>
        <v>9.2434437244854446E-4</v>
      </c>
      <c r="D14" s="9">
        <f t="shared" si="3"/>
        <v>8.9841190497098736E-4</v>
      </c>
      <c r="E14" s="9">
        <f t="shared" si="3"/>
        <v>9.0868090192689226E-4</v>
      </c>
      <c r="F14" s="9">
        <f t="shared" si="3"/>
        <v>8.8632018153231035E-4</v>
      </c>
      <c r="G14" s="9">
        <f t="shared" si="3"/>
        <v>9.2989803040362251E-4</v>
      </c>
      <c r="H14" s="9">
        <f t="shared" si="3"/>
        <v>9.4202564821831548E-4</v>
      </c>
      <c r="I14" s="9">
        <f t="shared" si="3"/>
        <v>8.7354153423421571E-4</v>
      </c>
      <c r="J14" s="9">
        <f t="shared" si="3"/>
        <v>8.5176259574651055E-4</v>
      </c>
      <c r="K14" s="9">
        <f t="shared" si="3"/>
        <v>8.4041953405282813E-4</v>
      </c>
      <c r="L14" s="9">
        <f t="shared" si="3"/>
        <v>8.6715262916145725E-4</v>
      </c>
      <c r="N14" s="7" t="s">
        <v>94</v>
      </c>
      <c r="O14" s="9">
        <f t="shared" ref="O14:Y14" si="4">+O6/O5</f>
        <v>4.573718102609526E-3</v>
      </c>
      <c r="P14" s="9">
        <f t="shared" si="4"/>
        <v>4.9629530544828548E-3</v>
      </c>
      <c r="Q14" s="9">
        <f t="shared" si="4"/>
        <v>4.8157929157528175E-3</v>
      </c>
      <c r="R14" s="9">
        <f t="shared" si="4"/>
        <v>4.8834623171175023E-3</v>
      </c>
      <c r="S14" s="9">
        <f t="shared" si="4"/>
        <v>4.7661129700888386E-3</v>
      </c>
      <c r="T14" s="9">
        <f t="shared" si="4"/>
        <v>5.0947497185753398E-3</v>
      </c>
      <c r="U14" s="9">
        <f t="shared" si="4"/>
        <v>5.2505621834548046E-3</v>
      </c>
      <c r="V14" s="9">
        <f t="shared" si="4"/>
        <v>4.8243232472509646E-3</v>
      </c>
      <c r="W14" s="9">
        <f t="shared" si="4"/>
        <v>4.67784519943883E-3</v>
      </c>
      <c r="X14" s="9">
        <f t="shared" si="4"/>
        <v>4.5534882962976874E-3</v>
      </c>
      <c r="Y14" s="9">
        <f t="shared" si="4"/>
        <v>4.7899809676940812E-3</v>
      </c>
      <c r="AA14" s="7" t="s">
        <v>94</v>
      </c>
      <c r="AB14" s="9">
        <f t="shared" ref="AB14:AL14" si="5">+AB6/AB5</f>
        <v>2.7844177011727852E-3</v>
      </c>
      <c r="AC14" s="9">
        <f t="shared" si="5"/>
        <v>2.8106670242757166E-3</v>
      </c>
      <c r="AD14" s="9">
        <f t="shared" si="5"/>
        <v>2.8231434599520493E-3</v>
      </c>
      <c r="AE14" s="9">
        <f t="shared" si="5"/>
        <v>2.9097700967488207E-3</v>
      </c>
      <c r="AF14" s="9">
        <f t="shared" si="5"/>
        <v>2.7673141119443937E-3</v>
      </c>
      <c r="AG14" s="9">
        <f t="shared" si="5"/>
        <v>2.7161367763380629E-3</v>
      </c>
      <c r="AH14" s="9">
        <f t="shared" si="5"/>
        <v>2.5678582619426773E-3</v>
      </c>
      <c r="AI14" s="9">
        <f t="shared" si="5"/>
        <v>2.491854981478451E-3</v>
      </c>
      <c r="AJ14" s="9">
        <f t="shared" si="5"/>
        <v>2.417141797721436E-3</v>
      </c>
      <c r="AK14" s="9">
        <f t="shared" si="5"/>
        <v>2.4008475372893543E-3</v>
      </c>
      <c r="AL14" s="9">
        <f t="shared" si="5"/>
        <v>2.3939282671649269E-3</v>
      </c>
    </row>
    <row r="15" spans="1:38" x14ac:dyDescent="0.3">
      <c r="A15" s="7" t="s">
        <v>95</v>
      </c>
      <c r="B15" s="9">
        <f t="shared" ref="B15:L15" si="6">+B7/B5</f>
        <v>0.99910530657773955</v>
      </c>
      <c r="C15" s="9">
        <f t="shared" si="6"/>
        <v>0.99907565562755141</v>
      </c>
      <c r="D15" s="9">
        <f t="shared" si="6"/>
        <v>0.99910158809502903</v>
      </c>
      <c r="E15" s="9">
        <f t="shared" si="6"/>
        <v>0.99909131909807314</v>
      </c>
      <c r="F15" s="9">
        <f t="shared" si="6"/>
        <v>0.99911367981846766</v>
      </c>
      <c r="G15" s="9">
        <f t="shared" si="6"/>
        <v>0.99907010196959634</v>
      </c>
      <c r="H15" s="9">
        <f t="shared" si="6"/>
        <v>0.99905797435178167</v>
      </c>
      <c r="I15" s="9">
        <f t="shared" si="6"/>
        <v>0.99912645846576575</v>
      </c>
      <c r="J15" s="9">
        <f t="shared" si="6"/>
        <v>0.99914823740425351</v>
      </c>
      <c r="K15" s="9">
        <f t="shared" si="6"/>
        <v>0.99915958046594722</v>
      </c>
      <c r="L15" s="9">
        <f t="shared" si="6"/>
        <v>0.99913284737083852</v>
      </c>
      <c r="N15" s="7" t="s">
        <v>95</v>
      </c>
      <c r="O15" s="9">
        <f t="shared" ref="O15:Y15" si="7">+O7/O5</f>
        <v>0.99542628189739046</v>
      </c>
      <c r="P15" s="9">
        <f t="shared" si="7"/>
        <v>0.99503704694551709</v>
      </c>
      <c r="Q15" s="9">
        <f t="shared" si="7"/>
        <v>0.99518420708424715</v>
      </c>
      <c r="R15" s="9">
        <f t="shared" si="7"/>
        <v>0.99511653768288255</v>
      </c>
      <c r="S15" s="9">
        <f t="shared" si="7"/>
        <v>0.99523388702991111</v>
      </c>
      <c r="T15" s="9">
        <f t="shared" si="7"/>
        <v>0.99490525028142462</v>
      </c>
      <c r="U15" s="9">
        <f t="shared" si="7"/>
        <v>0.99474943781654523</v>
      </c>
      <c r="V15" s="9">
        <f t="shared" si="7"/>
        <v>0.99517567675274898</v>
      </c>
      <c r="W15" s="9">
        <f t="shared" si="7"/>
        <v>0.99532215480056119</v>
      </c>
      <c r="X15" s="9">
        <f t="shared" si="7"/>
        <v>0.99544651170370235</v>
      </c>
      <c r="Y15" s="9">
        <f t="shared" si="7"/>
        <v>0.99521001903230588</v>
      </c>
      <c r="AA15" s="7" t="s">
        <v>95</v>
      </c>
      <c r="AB15" s="9">
        <f t="shared" ref="AB15:AL15" si="8">+AB7/AB5</f>
        <v>0.99721558229882723</v>
      </c>
      <c r="AC15" s="9">
        <f t="shared" si="8"/>
        <v>0.99718933297572432</v>
      </c>
      <c r="AD15" s="9">
        <f t="shared" si="8"/>
        <v>0.99717685654004795</v>
      </c>
      <c r="AE15" s="9">
        <f t="shared" si="8"/>
        <v>0.99709022990325114</v>
      </c>
      <c r="AF15" s="9">
        <f t="shared" si="8"/>
        <v>0.99723268588805558</v>
      </c>
      <c r="AG15" s="9">
        <f t="shared" si="8"/>
        <v>0.99728386322366191</v>
      </c>
      <c r="AH15" s="9">
        <f t="shared" si="8"/>
        <v>0.99743214173805728</v>
      </c>
      <c r="AI15" s="9">
        <f t="shared" si="8"/>
        <v>0.99750814501852159</v>
      </c>
      <c r="AJ15" s="9">
        <f t="shared" si="8"/>
        <v>0.99758285820227854</v>
      </c>
      <c r="AK15" s="9">
        <f t="shared" si="8"/>
        <v>0.99759915246271069</v>
      </c>
      <c r="AL15" s="9">
        <f t="shared" si="8"/>
        <v>0.99760607173283511</v>
      </c>
    </row>
    <row r="16" spans="1:38" x14ac:dyDescent="0.3">
      <c r="A16" s="7" t="s">
        <v>96</v>
      </c>
      <c r="B16" s="9">
        <f t="shared" ref="B16:L16" si="9">+B8/B5</f>
        <v>0.77112115543264814</v>
      </c>
      <c r="C16" s="9">
        <f t="shared" si="9"/>
        <v>0.77402661466365164</v>
      </c>
      <c r="D16" s="9">
        <f t="shared" si="9"/>
        <v>0.77811252440235346</v>
      </c>
      <c r="E16" s="9">
        <f t="shared" si="9"/>
        <v>0.78140114595992471</v>
      </c>
      <c r="F16" s="9">
        <f t="shared" si="9"/>
        <v>0.78371392110661542</v>
      </c>
      <c r="G16" s="9">
        <f t="shared" si="9"/>
        <v>0.78845138995284547</v>
      </c>
      <c r="H16" s="9">
        <f t="shared" si="9"/>
        <v>0.79087658626652213</v>
      </c>
      <c r="I16" s="9">
        <f t="shared" si="9"/>
        <v>0.79363504008858454</v>
      </c>
      <c r="J16" s="9">
        <f t="shared" si="9"/>
        <v>0.79300940419615928</v>
      </c>
      <c r="K16" s="9">
        <f t="shared" si="9"/>
        <v>0.79116841542908911</v>
      </c>
      <c r="L16" s="9">
        <f t="shared" si="9"/>
        <v>0.79455485821745553</v>
      </c>
      <c r="N16" s="7" t="s">
        <v>96</v>
      </c>
      <c r="O16" s="9">
        <f t="shared" ref="O16:Y16" si="10">+O8/O5</f>
        <v>0.82823710517548588</v>
      </c>
      <c r="P16" s="9">
        <f t="shared" si="10"/>
        <v>0.82945377564788536</v>
      </c>
      <c r="Q16" s="9">
        <f t="shared" si="10"/>
        <v>0.83247217095063109</v>
      </c>
      <c r="R16" s="9">
        <f t="shared" si="10"/>
        <v>0.83487672904133647</v>
      </c>
      <c r="S16" s="9">
        <f t="shared" si="10"/>
        <v>0.83794716309143435</v>
      </c>
      <c r="T16" s="9">
        <f t="shared" si="10"/>
        <v>0.83927160547473789</v>
      </c>
      <c r="U16" s="9">
        <f t="shared" si="10"/>
        <v>0.8400377412898421</v>
      </c>
      <c r="V16" s="9">
        <f t="shared" si="10"/>
        <v>0.84280484628833929</v>
      </c>
      <c r="W16" s="9">
        <f t="shared" si="10"/>
        <v>0.84280869450935514</v>
      </c>
      <c r="X16" s="9">
        <f t="shared" si="10"/>
        <v>0.84030502792277684</v>
      </c>
      <c r="Y16" s="9">
        <f t="shared" si="10"/>
        <v>0.84273564425930569</v>
      </c>
      <c r="AA16" s="7" t="s">
        <v>96</v>
      </c>
      <c r="AB16" s="9">
        <f t="shared" ref="AB16:AL16" si="11">+AB8/AB5</f>
        <v>0.80051527438601788</v>
      </c>
      <c r="AC16" s="9">
        <f t="shared" si="11"/>
        <v>0.80316148750686778</v>
      </c>
      <c r="AD16" s="9">
        <f t="shared" si="11"/>
        <v>0.80621668921414613</v>
      </c>
      <c r="AE16" s="9">
        <f t="shared" si="11"/>
        <v>0.80927624673993248</v>
      </c>
      <c r="AF16" s="9">
        <f t="shared" si="11"/>
        <v>0.81379898710444487</v>
      </c>
      <c r="AG16" s="9">
        <f t="shared" si="11"/>
        <v>0.81630624051602174</v>
      </c>
      <c r="AH16" s="9">
        <f t="shared" si="11"/>
        <v>0.8180176906091462</v>
      </c>
      <c r="AI16" s="9">
        <f t="shared" si="11"/>
        <v>0.82101426048821879</v>
      </c>
      <c r="AJ16" s="9">
        <f t="shared" si="11"/>
        <v>0.82084847086433976</v>
      </c>
      <c r="AK16" s="9">
        <f t="shared" si="11"/>
        <v>0.81716443161118235</v>
      </c>
      <c r="AL16" s="9">
        <f t="shared" si="11"/>
        <v>0.81979720795793487</v>
      </c>
    </row>
    <row r="17" spans="1:38" x14ac:dyDescent="0.3">
      <c r="A17" s="7" t="s">
        <v>140</v>
      </c>
      <c r="B17" s="9">
        <f t="shared" ref="B17:L17" si="12">+B9/B5</f>
        <v>0.22798415114509138</v>
      </c>
      <c r="C17" s="9">
        <f t="shared" si="12"/>
        <v>0.22504904096389985</v>
      </c>
      <c r="D17" s="9">
        <f t="shared" si="12"/>
        <v>0.22098906369267557</v>
      </c>
      <c r="E17" s="9">
        <f t="shared" si="12"/>
        <v>0.21769017313814837</v>
      </c>
      <c r="F17" s="9">
        <f t="shared" si="12"/>
        <v>0.2153997587118523</v>
      </c>
      <c r="G17" s="9">
        <f t="shared" si="12"/>
        <v>0.21061871201675092</v>
      </c>
      <c r="H17" s="9">
        <f t="shared" si="12"/>
        <v>0.2081813880852596</v>
      </c>
      <c r="I17" s="9">
        <f t="shared" si="12"/>
        <v>0.2054914183771813</v>
      </c>
      <c r="J17" s="9">
        <f t="shared" si="12"/>
        <v>0.2061388332080942</v>
      </c>
      <c r="K17" s="9">
        <f t="shared" si="12"/>
        <v>0.20799116503685811</v>
      </c>
      <c r="L17" s="9">
        <f t="shared" si="12"/>
        <v>0.20457798915338302</v>
      </c>
      <c r="N17" s="7" t="s">
        <v>140</v>
      </c>
      <c r="O17" s="9">
        <f t="shared" ref="O17:Y17" si="13">+O9/O5</f>
        <v>0.16718917672190456</v>
      </c>
      <c r="P17" s="9">
        <f t="shared" si="13"/>
        <v>0.16558327129763178</v>
      </c>
      <c r="Q17" s="9">
        <f t="shared" si="13"/>
        <v>0.16271203613361607</v>
      </c>
      <c r="R17" s="9">
        <f t="shared" si="13"/>
        <v>0.16023980864154608</v>
      </c>
      <c r="S17" s="9">
        <f t="shared" si="13"/>
        <v>0.15728672393847684</v>
      </c>
      <c r="T17" s="9">
        <f t="shared" si="13"/>
        <v>0.15563364480668673</v>
      </c>
      <c r="U17" s="9">
        <f t="shared" si="13"/>
        <v>0.15471169652670308</v>
      </c>
      <c r="V17" s="9">
        <f t="shared" si="13"/>
        <v>0.15237083046440975</v>
      </c>
      <c r="W17" s="9">
        <f t="shared" si="13"/>
        <v>0.15251346029120602</v>
      </c>
      <c r="X17" s="9">
        <f t="shared" si="13"/>
        <v>0.15514148378092546</v>
      </c>
      <c r="Y17" s="9">
        <f t="shared" si="13"/>
        <v>0.15247437477300024</v>
      </c>
      <c r="AA17" s="7" t="s">
        <v>140</v>
      </c>
      <c r="AB17" s="9">
        <f t="shared" ref="AB17:AL17" si="14">+AB9/AB5</f>
        <v>0.19670030791280932</v>
      </c>
      <c r="AC17" s="9">
        <f t="shared" si="14"/>
        <v>0.19402784546885649</v>
      </c>
      <c r="AD17" s="9">
        <f t="shared" si="14"/>
        <v>0.19096016732590185</v>
      </c>
      <c r="AE17" s="9">
        <f t="shared" si="14"/>
        <v>0.18781398316331874</v>
      </c>
      <c r="AF17" s="9">
        <f t="shared" si="14"/>
        <v>0.18343369878361077</v>
      </c>
      <c r="AG17" s="9">
        <f t="shared" si="14"/>
        <v>0.18097762270764026</v>
      </c>
      <c r="AH17" s="9">
        <f t="shared" si="14"/>
        <v>0.17941445112891116</v>
      </c>
      <c r="AI17" s="9">
        <f t="shared" si="14"/>
        <v>0.17649388453030279</v>
      </c>
      <c r="AJ17" s="9">
        <f t="shared" si="14"/>
        <v>0.17673438733793884</v>
      </c>
      <c r="AK17" s="9">
        <f t="shared" si="14"/>
        <v>0.18043472085152831</v>
      </c>
      <c r="AL17" s="9">
        <f t="shared" si="14"/>
        <v>0.17780886377490021</v>
      </c>
    </row>
    <row r="18" spans="1:38" x14ac:dyDescent="0.3">
      <c r="A18" t="s">
        <v>30</v>
      </c>
      <c r="N18" t="s">
        <v>30</v>
      </c>
      <c r="AA18" t="s">
        <v>30</v>
      </c>
    </row>
    <row r="19" spans="1:38" x14ac:dyDescent="0.3">
      <c r="A19" t="s">
        <v>141</v>
      </c>
      <c r="N19" t="s">
        <v>141</v>
      </c>
      <c r="AA19" t="s">
        <v>141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ECA8-FB6C-4F51-8BD0-6B7D90DF3766}">
  <dimension ref="A1:AB39"/>
  <sheetViews>
    <sheetView tabSelected="1" topLeftCell="A24" workbookViewId="0">
      <selection activeCell="AA22" sqref="AA22"/>
    </sheetView>
  </sheetViews>
  <sheetFormatPr defaultRowHeight="14.4" x14ac:dyDescent="0.3"/>
  <cols>
    <col min="1" max="1" width="42.6640625" customWidth="1"/>
    <col min="16" max="16" width="44.6640625" customWidth="1"/>
    <col min="17" max="26" width="9.5546875" customWidth="1"/>
  </cols>
  <sheetData>
    <row r="1" spans="1:28" x14ac:dyDescent="0.3">
      <c r="A1" s="3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/>
      <c r="N1" s="23"/>
      <c r="P1" s="3" t="s">
        <v>132</v>
      </c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8" x14ac:dyDescent="0.3">
      <c r="A2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/>
      <c r="N2" s="23"/>
      <c r="P2" t="s">
        <v>122</v>
      </c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/>
      <c r="N3" s="23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8" x14ac:dyDescent="0.3">
      <c r="A4" s="39" t="s">
        <v>90</v>
      </c>
      <c r="B4" s="13" t="s">
        <v>123</v>
      </c>
      <c r="C4" s="13"/>
      <c r="D4" s="13"/>
      <c r="E4" s="13"/>
      <c r="F4" s="13"/>
      <c r="G4" s="13"/>
      <c r="H4" s="13"/>
      <c r="I4" s="13"/>
      <c r="J4" s="13"/>
      <c r="K4" s="13"/>
      <c r="L4" s="61"/>
      <c r="M4" s="26" t="s">
        <v>126</v>
      </c>
      <c r="N4" s="41"/>
      <c r="P4" s="17" t="s">
        <v>90</v>
      </c>
      <c r="Q4" s="54" t="s">
        <v>128</v>
      </c>
      <c r="R4" s="54"/>
      <c r="S4" s="54"/>
      <c r="T4" s="54"/>
      <c r="U4" s="54"/>
      <c r="V4" s="54"/>
      <c r="W4" s="54"/>
      <c r="X4" s="54"/>
      <c r="Y4" s="54"/>
      <c r="Z4" s="71"/>
      <c r="AA4" s="66" t="s">
        <v>127</v>
      </c>
      <c r="AB4" s="41"/>
    </row>
    <row r="5" spans="1:28" x14ac:dyDescent="0.3">
      <c r="A5" s="40"/>
      <c r="B5" s="5" t="s">
        <v>0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62" t="s">
        <v>1</v>
      </c>
      <c r="M5" s="56" t="s">
        <v>0</v>
      </c>
      <c r="N5" s="42" t="s">
        <v>1</v>
      </c>
      <c r="P5" s="50"/>
      <c r="Q5" s="55" t="s">
        <v>80</v>
      </c>
      <c r="R5" s="55" t="s">
        <v>81</v>
      </c>
      <c r="S5" s="55" t="s">
        <v>82</v>
      </c>
      <c r="T5" s="55" t="s">
        <v>83</v>
      </c>
      <c r="U5" s="55" t="s">
        <v>84</v>
      </c>
      <c r="V5" s="55" t="s">
        <v>85</v>
      </c>
      <c r="W5" s="55" t="s">
        <v>86</v>
      </c>
      <c r="X5" s="55" t="s">
        <v>87</v>
      </c>
      <c r="Y5" s="55" t="s">
        <v>88</v>
      </c>
      <c r="Z5" s="72" t="s">
        <v>89</v>
      </c>
      <c r="AA5" s="67" t="s">
        <v>124</v>
      </c>
      <c r="AB5" s="5" t="s">
        <v>125</v>
      </c>
    </row>
    <row r="6" spans="1:28" x14ac:dyDescent="0.3">
      <c r="A6" s="7" t="s">
        <v>130</v>
      </c>
      <c r="B6" s="8">
        <v>430315</v>
      </c>
      <c r="C6" s="8">
        <v>433821</v>
      </c>
      <c r="D6" s="8">
        <v>444117</v>
      </c>
      <c r="E6" s="8">
        <v>450103</v>
      </c>
      <c r="F6" s="8">
        <v>459202</v>
      </c>
      <c r="G6" s="8">
        <v>469944</v>
      </c>
      <c r="H6" s="8">
        <v>477694</v>
      </c>
      <c r="I6" s="8">
        <v>487670</v>
      </c>
      <c r="J6" s="8">
        <v>488399</v>
      </c>
      <c r="K6" s="8">
        <v>473573</v>
      </c>
      <c r="L6" s="63">
        <v>485497</v>
      </c>
      <c r="M6" s="57"/>
      <c r="N6" s="43"/>
      <c r="P6" s="7" t="s">
        <v>130</v>
      </c>
      <c r="Q6" s="30">
        <f t="shared" ref="Q6:Z6" si="0">+C6-B6</f>
        <v>3506</v>
      </c>
      <c r="R6" s="30">
        <f t="shared" si="0"/>
        <v>10296</v>
      </c>
      <c r="S6" s="30">
        <f t="shared" si="0"/>
        <v>5986</v>
      </c>
      <c r="T6" s="30">
        <f t="shared" si="0"/>
        <v>9099</v>
      </c>
      <c r="U6" s="30">
        <f t="shared" si="0"/>
        <v>10742</v>
      </c>
      <c r="V6" s="30">
        <f t="shared" si="0"/>
        <v>7750</v>
      </c>
      <c r="W6" s="30">
        <f t="shared" si="0"/>
        <v>9976</v>
      </c>
      <c r="X6" s="30">
        <f t="shared" si="0"/>
        <v>729</v>
      </c>
      <c r="Y6" s="30">
        <f t="shared" si="0"/>
        <v>-14826</v>
      </c>
      <c r="Z6" s="73">
        <f t="shared" si="0"/>
        <v>11924</v>
      </c>
      <c r="AA6" s="68">
        <f>SUM(Q6:Z6)</f>
        <v>55182</v>
      </c>
      <c r="AB6" s="9">
        <f>+AA6/B6</f>
        <v>0.12823629201863751</v>
      </c>
    </row>
    <row r="7" spans="1:28" x14ac:dyDescent="0.3">
      <c r="A7" s="7" t="s">
        <v>92</v>
      </c>
      <c r="B7" s="8" t="s">
        <v>93</v>
      </c>
      <c r="C7" s="8" t="s">
        <v>93</v>
      </c>
      <c r="D7" s="8" t="s">
        <v>93</v>
      </c>
      <c r="E7" s="8" t="s">
        <v>93</v>
      </c>
      <c r="F7" s="8" t="s">
        <v>93</v>
      </c>
      <c r="G7" s="8" t="s">
        <v>93</v>
      </c>
      <c r="H7" s="8" t="s">
        <v>93</v>
      </c>
      <c r="I7" s="8" t="s">
        <v>93</v>
      </c>
      <c r="J7" s="8" t="s">
        <v>93</v>
      </c>
      <c r="K7" s="8" t="s">
        <v>93</v>
      </c>
      <c r="L7" s="63" t="s">
        <v>93</v>
      </c>
      <c r="M7" s="57"/>
      <c r="N7" s="43"/>
      <c r="P7" s="7" t="s">
        <v>92</v>
      </c>
      <c r="Q7" s="30"/>
      <c r="R7" s="30"/>
      <c r="S7" s="30"/>
      <c r="T7" s="30"/>
      <c r="U7" s="30"/>
      <c r="V7" s="30"/>
      <c r="W7" s="30"/>
      <c r="X7" s="30"/>
      <c r="Y7" s="30"/>
      <c r="Z7" s="73"/>
      <c r="AA7" s="69"/>
      <c r="AB7" s="51"/>
    </row>
    <row r="8" spans="1:28" x14ac:dyDescent="0.3">
      <c r="A8" s="7" t="s">
        <v>94</v>
      </c>
      <c r="B8" s="8">
        <v>385</v>
      </c>
      <c r="C8" s="8">
        <v>401</v>
      </c>
      <c r="D8" s="8">
        <v>399</v>
      </c>
      <c r="E8" s="8">
        <v>409</v>
      </c>
      <c r="F8" s="8">
        <v>407</v>
      </c>
      <c r="G8" s="8">
        <v>437</v>
      </c>
      <c r="H8" s="8">
        <v>450</v>
      </c>
      <c r="I8" s="8">
        <v>426</v>
      </c>
      <c r="J8" s="8">
        <v>416</v>
      </c>
      <c r="K8" s="8">
        <v>398</v>
      </c>
      <c r="L8" s="63">
        <v>421</v>
      </c>
      <c r="M8" s="57"/>
      <c r="N8" s="43"/>
      <c r="P8" s="7" t="s">
        <v>94</v>
      </c>
      <c r="Q8" s="30">
        <f t="shared" ref="Q8:Z10" si="1">+C8-B8</f>
        <v>16</v>
      </c>
      <c r="R8" s="30">
        <f t="shared" si="1"/>
        <v>-2</v>
      </c>
      <c r="S8" s="30">
        <f t="shared" si="1"/>
        <v>10</v>
      </c>
      <c r="T8" s="30">
        <f t="shared" si="1"/>
        <v>-2</v>
      </c>
      <c r="U8" s="30">
        <f t="shared" si="1"/>
        <v>30</v>
      </c>
      <c r="V8" s="30">
        <f t="shared" si="1"/>
        <v>13</v>
      </c>
      <c r="W8" s="30">
        <f t="shared" si="1"/>
        <v>-24</v>
      </c>
      <c r="X8" s="30">
        <f t="shared" si="1"/>
        <v>-10</v>
      </c>
      <c r="Y8" s="30">
        <f t="shared" si="1"/>
        <v>-18</v>
      </c>
      <c r="Z8" s="73">
        <f t="shared" si="1"/>
        <v>23</v>
      </c>
      <c r="AA8" s="68">
        <f t="shared" ref="AA8:AA35" si="2">SUM(Q8:Z8)</f>
        <v>36</v>
      </c>
      <c r="AB8" s="9">
        <f t="shared" ref="AB8:AB35" si="3">+AA8/B8</f>
        <v>9.350649350649351E-2</v>
      </c>
    </row>
    <row r="9" spans="1:28" x14ac:dyDescent="0.3">
      <c r="A9" s="7" t="s">
        <v>95</v>
      </c>
      <c r="B9" s="8">
        <v>429930</v>
      </c>
      <c r="C9" s="8">
        <v>433420</v>
      </c>
      <c r="D9" s="8">
        <v>443718</v>
      </c>
      <c r="E9" s="8">
        <v>449694</v>
      </c>
      <c r="F9" s="8">
        <v>458795</v>
      </c>
      <c r="G9" s="8">
        <v>469507</v>
      </c>
      <c r="H9" s="8">
        <v>477244</v>
      </c>
      <c r="I9" s="8">
        <v>487244</v>
      </c>
      <c r="J9" s="8">
        <v>487983</v>
      </c>
      <c r="K9" s="8">
        <v>473175</v>
      </c>
      <c r="L9" s="63">
        <v>485076</v>
      </c>
      <c r="M9" s="57"/>
      <c r="N9" s="43"/>
      <c r="P9" s="7" t="s">
        <v>95</v>
      </c>
      <c r="Q9" s="30">
        <f t="shared" si="1"/>
        <v>3490</v>
      </c>
      <c r="R9" s="30">
        <f t="shared" si="1"/>
        <v>10298</v>
      </c>
      <c r="S9" s="30">
        <f t="shared" si="1"/>
        <v>5976</v>
      </c>
      <c r="T9" s="30">
        <f t="shared" si="1"/>
        <v>9101</v>
      </c>
      <c r="U9" s="30">
        <f t="shared" si="1"/>
        <v>10712</v>
      </c>
      <c r="V9" s="30">
        <f t="shared" si="1"/>
        <v>7737</v>
      </c>
      <c r="W9" s="30">
        <f t="shared" si="1"/>
        <v>10000</v>
      </c>
      <c r="X9" s="30">
        <f t="shared" si="1"/>
        <v>739</v>
      </c>
      <c r="Y9" s="30">
        <f t="shared" si="1"/>
        <v>-14808</v>
      </c>
      <c r="Z9" s="73">
        <f t="shared" si="1"/>
        <v>11901</v>
      </c>
      <c r="AA9" s="68">
        <f t="shared" si="2"/>
        <v>55146</v>
      </c>
      <c r="AB9" s="9">
        <f t="shared" si="3"/>
        <v>0.12826739236619916</v>
      </c>
    </row>
    <row r="10" spans="1:28" x14ac:dyDescent="0.3">
      <c r="A10" s="48" t="s">
        <v>96</v>
      </c>
      <c r="B10" s="44">
        <v>331825</v>
      </c>
      <c r="C10" s="44">
        <v>335789</v>
      </c>
      <c r="D10" s="44">
        <v>345573</v>
      </c>
      <c r="E10" s="44">
        <v>351711</v>
      </c>
      <c r="F10" s="44">
        <v>359883</v>
      </c>
      <c r="G10" s="44">
        <v>370528</v>
      </c>
      <c r="H10" s="44">
        <v>377797</v>
      </c>
      <c r="I10" s="44">
        <v>387032</v>
      </c>
      <c r="J10" s="44">
        <v>387305</v>
      </c>
      <c r="K10" s="44">
        <v>374676</v>
      </c>
      <c r="L10" s="64">
        <v>385754</v>
      </c>
      <c r="M10" s="58"/>
      <c r="N10" s="45"/>
      <c r="P10" s="48" t="s">
        <v>96</v>
      </c>
      <c r="Q10" s="52">
        <f t="shared" si="1"/>
        <v>3964</v>
      </c>
      <c r="R10" s="52">
        <f t="shared" si="1"/>
        <v>9784</v>
      </c>
      <c r="S10" s="52">
        <f t="shared" si="1"/>
        <v>6138</v>
      </c>
      <c r="T10" s="52">
        <f t="shared" si="1"/>
        <v>8172</v>
      </c>
      <c r="U10" s="52">
        <f t="shared" si="1"/>
        <v>10645</v>
      </c>
      <c r="V10" s="52">
        <f t="shared" si="1"/>
        <v>7269</v>
      </c>
      <c r="W10" s="52">
        <f t="shared" si="1"/>
        <v>9235</v>
      </c>
      <c r="X10" s="52">
        <f t="shared" si="1"/>
        <v>273</v>
      </c>
      <c r="Y10" s="52">
        <f t="shared" si="1"/>
        <v>-12629</v>
      </c>
      <c r="Z10" s="74">
        <f t="shared" si="1"/>
        <v>11078</v>
      </c>
      <c r="AA10" s="70">
        <f t="shared" si="2"/>
        <v>53929</v>
      </c>
      <c r="AB10" s="47">
        <f t="shared" si="3"/>
        <v>0.16252241392300157</v>
      </c>
    </row>
    <row r="11" spans="1:28" x14ac:dyDescent="0.3">
      <c r="A11" s="7" t="s">
        <v>97</v>
      </c>
      <c r="B11" s="8">
        <v>205</v>
      </c>
      <c r="C11" s="8">
        <v>204</v>
      </c>
      <c r="D11" s="8">
        <v>222</v>
      </c>
      <c r="E11" s="8" t="s">
        <v>98</v>
      </c>
      <c r="F11" s="8" t="s">
        <v>98</v>
      </c>
      <c r="G11" s="8" t="s">
        <v>98</v>
      </c>
      <c r="H11" s="8" t="s">
        <v>98</v>
      </c>
      <c r="I11" s="8" t="s">
        <v>98</v>
      </c>
      <c r="J11" s="8" t="s">
        <v>98</v>
      </c>
      <c r="K11" s="8" t="s">
        <v>98</v>
      </c>
      <c r="L11" s="63" t="s">
        <v>98</v>
      </c>
      <c r="M11" s="57"/>
      <c r="N11" s="43"/>
      <c r="P11" s="7" t="s">
        <v>97</v>
      </c>
      <c r="Q11" s="30">
        <f t="shared" ref="Q11:Q35" si="4">+C11-B11</f>
        <v>-1</v>
      </c>
      <c r="R11" s="30">
        <f t="shared" ref="R11:R35" si="5">+D11-C11</f>
        <v>18</v>
      </c>
      <c r="S11" s="53" t="s">
        <v>28</v>
      </c>
      <c r="T11" s="53" t="s">
        <v>28</v>
      </c>
      <c r="U11" s="53" t="s">
        <v>28</v>
      </c>
      <c r="V11" s="53" t="s">
        <v>28</v>
      </c>
      <c r="W11" s="53" t="s">
        <v>28</v>
      </c>
      <c r="X11" s="53" t="s">
        <v>28</v>
      </c>
      <c r="Y11" s="53" t="s">
        <v>28</v>
      </c>
      <c r="Z11" s="79" t="s">
        <v>28</v>
      </c>
      <c r="AA11" s="68">
        <f t="shared" si="2"/>
        <v>17</v>
      </c>
      <c r="AB11" s="9">
        <f t="shared" si="3"/>
        <v>8.2926829268292687E-2</v>
      </c>
    </row>
    <row r="12" spans="1:28" x14ac:dyDescent="0.3">
      <c r="A12" s="7" t="s">
        <v>99</v>
      </c>
      <c r="B12" s="8">
        <v>195</v>
      </c>
      <c r="C12" s="8">
        <v>253</v>
      </c>
      <c r="D12" s="8">
        <v>330</v>
      </c>
      <c r="E12" s="8" t="s">
        <v>98</v>
      </c>
      <c r="F12" s="8" t="s">
        <v>98</v>
      </c>
      <c r="G12" s="8" t="s">
        <v>98</v>
      </c>
      <c r="H12" s="8" t="s">
        <v>98</v>
      </c>
      <c r="I12" s="8" t="s">
        <v>98</v>
      </c>
      <c r="J12" s="8" t="s">
        <v>98</v>
      </c>
      <c r="K12" s="8" t="s">
        <v>98</v>
      </c>
      <c r="L12" s="63" t="s">
        <v>98</v>
      </c>
      <c r="M12" s="57"/>
      <c r="N12" s="43"/>
      <c r="P12" s="7" t="s">
        <v>99</v>
      </c>
      <c r="Q12" s="30">
        <f t="shared" si="4"/>
        <v>58</v>
      </c>
      <c r="R12" s="30">
        <f t="shared" si="5"/>
        <v>77</v>
      </c>
      <c r="S12" s="53" t="s">
        <v>28</v>
      </c>
      <c r="T12" s="53" t="s">
        <v>28</v>
      </c>
      <c r="U12" s="53" t="s">
        <v>28</v>
      </c>
      <c r="V12" s="53" t="s">
        <v>28</v>
      </c>
      <c r="W12" s="53" t="s">
        <v>28</v>
      </c>
      <c r="X12" s="53" t="s">
        <v>28</v>
      </c>
      <c r="Y12" s="53" t="s">
        <v>28</v>
      </c>
      <c r="Z12" s="79" t="s">
        <v>28</v>
      </c>
      <c r="AA12" s="68">
        <f t="shared" si="2"/>
        <v>135</v>
      </c>
      <c r="AB12" s="9">
        <f t="shared" si="3"/>
        <v>0.69230769230769229</v>
      </c>
    </row>
    <row r="13" spans="1:28" x14ac:dyDescent="0.3">
      <c r="A13" s="7" t="s">
        <v>100</v>
      </c>
      <c r="B13" s="8">
        <v>891</v>
      </c>
      <c r="C13" s="8">
        <v>975</v>
      </c>
      <c r="D13" s="8">
        <v>988</v>
      </c>
      <c r="E13" s="8">
        <v>970</v>
      </c>
      <c r="F13" s="8">
        <v>1025</v>
      </c>
      <c r="G13" s="8">
        <v>1182</v>
      </c>
      <c r="H13" s="8">
        <v>998</v>
      </c>
      <c r="I13" s="8">
        <v>1019</v>
      </c>
      <c r="J13" s="8">
        <v>1060</v>
      </c>
      <c r="K13" s="8">
        <v>1101</v>
      </c>
      <c r="L13" s="63">
        <v>1108</v>
      </c>
      <c r="M13" s="59">
        <f t="shared" ref="M13:M35" si="6">+B13/$B$9</f>
        <v>2.0724303956458027E-3</v>
      </c>
      <c r="N13" s="9">
        <f t="shared" ref="N13:N35" si="7">+L13/$L$9</f>
        <v>2.2841781494033924E-3</v>
      </c>
      <c r="P13" s="7" t="s">
        <v>100</v>
      </c>
      <c r="Q13" s="30">
        <f t="shared" si="4"/>
        <v>84</v>
      </c>
      <c r="R13" s="30">
        <f t="shared" si="5"/>
        <v>13</v>
      </c>
      <c r="S13" s="30">
        <f t="shared" ref="S13:S35" si="8">+E13-D13</f>
        <v>-18</v>
      </c>
      <c r="T13" s="30">
        <f t="shared" ref="T13:T35" si="9">+F13-E13</f>
        <v>55</v>
      </c>
      <c r="U13" s="30">
        <f t="shared" ref="U13:U35" si="10">+G13-F13</f>
        <v>157</v>
      </c>
      <c r="V13" s="30">
        <f t="shared" ref="V13:V35" si="11">+H13-G13</f>
        <v>-184</v>
      </c>
      <c r="W13" s="30">
        <f t="shared" ref="W13:W35" si="12">+I13-H13</f>
        <v>21</v>
      </c>
      <c r="X13" s="30">
        <f t="shared" ref="X13:X35" si="13">+J13-I13</f>
        <v>41</v>
      </c>
      <c r="Y13" s="30">
        <f t="shared" ref="Y13:Y35" si="14">+K13-J13</f>
        <v>41</v>
      </c>
      <c r="Z13" s="73">
        <f t="shared" ref="Z13:Z35" si="15">+L13-K13</f>
        <v>7</v>
      </c>
      <c r="AA13" s="68">
        <f t="shared" si="2"/>
        <v>217</v>
      </c>
      <c r="AB13" s="9">
        <f t="shared" si="3"/>
        <v>0.24354657687991021</v>
      </c>
    </row>
    <row r="14" spans="1:28" x14ac:dyDescent="0.3">
      <c r="A14" s="7" t="s">
        <v>101</v>
      </c>
      <c r="B14" s="8">
        <v>34231</v>
      </c>
      <c r="C14" s="8">
        <v>35982</v>
      </c>
      <c r="D14" s="8">
        <v>39604</v>
      </c>
      <c r="E14" s="8">
        <v>39255</v>
      </c>
      <c r="F14" s="8">
        <v>40152</v>
      </c>
      <c r="G14" s="8">
        <v>42429</v>
      </c>
      <c r="H14" s="8">
        <v>42658</v>
      </c>
      <c r="I14" s="8">
        <v>44831</v>
      </c>
      <c r="J14" s="8">
        <v>45116</v>
      </c>
      <c r="K14" s="8">
        <v>46820</v>
      </c>
      <c r="L14" s="63">
        <v>48094</v>
      </c>
      <c r="M14" s="59">
        <f t="shared" si="6"/>
        <v>7.9619938129462942E-2</v>
      </c>
      <c r="N14" s="9">
        <f t="shared" si="7"/>
        <v>9.9147350105962775E-2</v>
      </c>
      <c r="P14" s="7" t="s">
        <v>101</v>
      </c>
      <c r="Q14" s="30">
        <f t="shared" si="4"/>
        <v>1751</v>
      </c>
      <c r="R14" s="30">
        <f t="shared" si="5"/>
        <v>3622</v>
      </c>
      <c r="S14" s="30">
        <f t="shared" si="8"/>
        <v>-349</v>
      </c>
      <c r="T14" s="30">
        <f t="shared" si="9"/>
        <v>897</v>
      </c>
      <c r="U14" s="30">
        <f t="shared" si="10"/>
        <v>2277</v>
      </c>
      <c r="V14" s="30">
        <f t="shared" si="11"/>
        <v>229</v>
      </c>
      <c r="W14" s="30">
        <f t="shared" si="12"/>
        <v>2173</v>
      </c>
      <c r="X14" s="30">
        <f t="shared" si="13"/>
        <v>285</v>
      </c>
      <c r="Y14" s="30">
        <f t="shared" si="14"/>
        <v>1704</v>
      </c>
      <c r="Z14" s="73">
        <f t="shared" si="15"/>
        <v>1274</v>
      </c>
      <c r="AA14" s="68">
        <f t="shared" si="2"/>
        <v>13863</v>
      </c>
      <c r="AB14" s="9">
        <f t="shared" si="3"/>
        <v>0.40498378662615758</v>
      </c>
    </row>
    <row r="15" spans="1:28" x14ac:dyDescent="0.3">
      <c r="A15" s="7" t="s">
        <v>102</v>
      </c>
      <c r="B15" s="8">
        <v>9137</v>
      </c>
      <c r="C15" s="8">
        <v>8666</v>
      </c>
      <c r="D15" s="8">
        <v>8115</v>
      </c>
      <c r="E15" s="8">
        <v>7957</v>
      </c>
      <c r="F15" s="8">
        <v>8368</v>
      </c>
      <c r="G15" s="8">
        <v>8911</v>
      </c>
      <c r="H15" s="8">
        <v>9206</v>
      </c>
      <c r="I15" s="8">
        <v>9164</v>
      </c>
      <c r="J15" s="8">
        <v>9082</v>
      </c>
      <c r="K15" s="8">
        <v>8838</v>
      </c>
      <c r="L15" s="63">
        <v>8406</v>
      </c>
      <c r="M15" s="59">
        <f t="shared" si="6"/>
        <v>2.1252296885539507E-2</v>
      </c>
      <c r="N15" s="9">
        <f t="shared" si="7"/>
        <v>1.7329243252603717E-2</v>
      </c>
      <c r="P15" s="7" t="s">
        <v>102</v>
      </c>
      <c r="Q15" s="30">
        <f t="shared" si="4"/>
        <v>-471</v>
      </c>
      <c r="R15" s="30">
        <f t="shared" si="5"/>
        <v>-551</v>
      </c>
      <c r="S15" s="30">
        <f t="shared" si="8"/>
        <v>-158</v>
      </c>
      <c r="T15" s="30">
        <f t="shared" si="9"/>
        <v>411</v>
      </c>
      <c r="U15" s="30">
        <f t="shared" si="10"/>
        <v>543</v>
      </c>
      <c r="V15" s="30">
        <f t="shared" si="11"/>
        <v>295</v>
      </c>
      <c r="W15" s="30">
        <f t="shared" si="12"/>
        <v>-42</v>
      </c>
      <c r="X15" s="30">
        <f t="shared" si="13"/>
        <v>-82</v>
      </c>
      <c r="Y15" s="30">
        <f t="shared" si="14"/>
        <v>-244</v>
      </c>
      <c r="Z15" s="73">
        <f t="shared" si="15"/>
        <v>-432</v>
      </c>
      <c r="AA15" s="68">
        <f t="shared" si="2"/>
        <v>-731</v>
      </c>
      <c r="AB15" s="9">
        <f t="shared" si="3"/>
        <v>-8.0004377804531027E-2</v>
      </c>
    </row>
    <row r="16" spans="1:28" x14ac:dyDescent="0.3">
      <c r="A16" s="7" t="s">
        <v>103</v>
      </c>
      <c r="B16" s="8">
        <v>11846</v>
      </c>
      <c r="C16" s="8">
        <v>11659</v>
      </c>
      <c r="D16" s="8">
        <v>11791</v>
      </c>
      <c r="E16" s="8">
        <v>12329</v>
      </c>
      <c r="F16" s="8">
        <v>12424</v>
      </c>
      <c r="G16" s="8">
        <v>12079</v>
      </c>
      <c r="H16" s="8">
        <v>12779</v>
      </c>
      <c r="I16" s="8">
        <v>12419</v>
      </c>
      <c r="J16" s="8">
        <v>11775</v>
      </c>
      <c r="K16" s="8">
        <v>11213</v>
      </c>
      <c r="L16" s="63">
        <v>10962</v>
      </c>
      <c r="M16" s="59">
        <f t="shared" si="6"/>
        <v>2.755332263391715E-2</v>
      </c>
      <c r="N16" s="9">
        <f t="shared" si="7"/>
        <v>2.2598520644187714E-2</v>
      </c>
      <c r="P16" s="7" t="s">
        <v>103</v>
      </c>
      <c r="Q16" s="30">
        <f t="shared" si="4"/>
        <v>-187</v>
      </c>
      <c r="R16" s="30">
        <f t="shared" si="5"/>
        <v>132</v>
      </c>
      <c r="S16" s="30">
        <f t="shared" si="8"/>
        <v>538</v>
      </c>
      <c r="T16" s="30">
        <f t="shared" si="9"/>
        <v>95</v>
      </c>
      <c r="U16" s="30">
        <f t="shared" si="10"/>
        <v>-345</v>
      </c>
      <c r="V16" s="30">
        <f t="shared" si="11"/>
        <v>700</v>
      </c>
      <c r="W16" s="30">
        <f t="shared" si="12"/>
        <v>-360</v>
      </c>
      <c r="X16" s="30">
        <f t="shared" si="13"/>
        <v>-644</v>
      </c>
      <c r="Y16" s="30">
        <f t="shared" si="14"/>
        <v>-562</v>
      </c>
      <c r="Z16" s="73">
        <f t="shared" si="15"/>
        <v>-251</v>
      </c>
      <c r="AA16" s="68">
        <f t="shared" si="2"/>
        <v>-884</v>
      </c>
      <c r="AB16" s="9">
        <f t="shared" si="3"/>
        <v>-7.4624345770724299E-2</v>
      </c>
    </row>
    <row r="17" spans="1:28" x14ac:dyDescent="0.3">
      <c r="A17" s="7" t="s">
        <v>104</v>
      </c>
      <c r="B17" s="8">
        <v>47231</v>
      </c>
      <c r="C17" s="8">
        <v>46912</v>
      </c>
      <c r="D17" s="8">
        <v>47213</v>
      </c>
      <c r="E17" s="8">
        <v>48307</v>
      </c>
      <c r="F17" s="8">
        <v>48748</v>
      </c>
      <c r="G17" s="8">
        <v>48290</v>
      </c>
      <c r="H17" s="8">
        <v>48386</v>
      </c>
      <c r="I17" s="8">
        <v>48167</v>
      </c>
      <c r="J17" s="8">
        <v>47045</v>
      </c>
      <c r="K17" s="8">
        <v>45501</v>
      </c>
      <c r="L17" s="63">
        <v>47343</v>
      </c>
      <c r="M17" s="59">
        <f t="shared" si="6"/>
        <v>0.10985741864954759</v>
      </c>
      <c r="N17" s="9">
        <f t="shared" si="7"/>
        <v>9.7599139103975455E-2</v>
      </c>
      <c r="P17" s="7" t="s">
        <v>104</v>
      </c>
      <c r="Q17" s="30">
        <f t="shared" si="4"/>
        <v>-319</v>
      </c>
      <c r="R17" s="30">
        <f t="shared" si="5"/>
        <v>301</v>
      </c>
      <c r="S17" s="30">
        <f t="shared" si="8"/>
        <v>1094</v>
      </c>
      <c r="T17" s="30">
        <f t="shared" si="9"/>
        <v>441</v>
      </c>
      <c r="U17" s="30">
        <f t="shared" si="10"/>
        <v>-458</v>
      </c>
      <c r="V17" s="30">
        <f t="shared" si="11"/>
        <v>96</v>
      </c>
      <c r="W17" s="30">
        <f t="shared" si="12"/>
        <v>-219</v>
      </c>
      <c r="X17" s="30">
        <f t="shared" si="13"/>
        <v>-1122</v>
      </c>
      <c r="Y17" s="30">
        <f t="shared" si="14"/>
        <v>-1544</v>
      </c>
      <c r="Z17" s="73">
        <f t="shared" si="15"/>
        <v>1842</v>
      </c>
      <c r="AA17" s="68">
        <f t="shared" si="2"/>
        <v>112</v>
      </c>
      <c r="AB17" s="9">
        <f t="shared" si="3"/>
        <v>2.3713239186127755E-3</v>
      </c>
    </row>
    <row r="18" spans="1:28" x14ac:dyDescent="0.3">
      <c r="A18" s="7" t="s">
        <v>105</v>
      </c>
      <c r="B18" s="8">
        <v>14732</v>
      </c>
      <c r="C18" s="8">
        <v>15332</v>
      </c>
      <c r="D18" s="8">
        <v>15826</v>
      </c>
      <c r="E18" s="8">
        <v>18445</v>
      </c>
      <c r="F18" s="8">
        <v>22826</v>
      </c>
      <c r="G18" s="8">
        <v>27553</v>
      </c>
      <c r="H18" s="8">
        <v>28906</v>
      </c>
      <c r="I18" s="8">
        <v>31639</v>
      </c>
      <c r="J18" s="8">
        <v>33973</v>
      </c>
      <c r="K18" s="8">
        <v>34777</v>
      </c>
      <c r="L18" s="63">
        <v>36636</v>
      </c>
      <c r="M18" s="59">
        <f t="shared" si="6"/>
        <v>3.4266043309375945E-2</v>
      </c>
      <c r="N18" s="9">
        <f t="shared" si="7"/>
        <v>7.5526309279370651E-2</v>
      </c>
      <c r="P18" s="7" t="s">
        <v>105</v>
      </c>
      <c r="Q18" s="30">
        <f t="shared" si="4"/>
        <v>600</v>
      </c>
      <c r="R18" s="30">
        <f t="shared" si="5"/>
        <v>494</v>
      </c>
      <c r="S18" s="30">
        <f t="shared" si="8"/>
        <v>2619</v>
      </c>
      <c r="T18" s="30">
        <f t="shared" si="9"/>
        <v>4381</v>
      </c>
      <c r="U18" s="30">
        <f t="shared" si="10"/>
        <v>4727</v>
      </c>
      <c r="V18" s="30">
        <f t="shared" si="11"/>
        <v>1353</v>
      </c>
      <c r="W18" s="30">
        <f t="shared" si="12"/>
        <v>2733</v>
      </c>
      <c r="X18" s="30">
        <f t="shared" si="13"/>
        <v>2334</v>
      </c>
      <c r="Y18" s="30">
        <f t="shared" si="14"/>
        <v>804</v>
      </c>
      <c r="Z18" s="73">
        <f t="shared" si="15"/>
        <v>1859</v>
      </c>
      <c r="AA18" s="68">
        <f t="shared" si="2"/>
        <v>21904</v>
      </c>
      <c r="AB18" s="9">
        <f t="shared" si="3"/>
        <v>1.4868313874558783</v>
      </c>
    </row>
    <row r="19" spans="1:28" x14ac:dyDescent="0.3">
      <c r="A19" s="7" t="s">
        <v>106</v>
      </c>
      <c r="B19" s="8">
        <v>7408</v>
      </c>
      <c r="C19" s="8">
        <v>7210</v>
      </c>
      <c r="D19" s="8">
        <v>7158</v>
      </c>
      <c r="E19" s="8">
        <v>6938</v>
      </c>
      <c r="F19" s="8">
        <v>6119</v>
      </c>
      <c r="G19" s="8">
        <v>6019</v>
      </c>
      <c r="H19" s="8">
        <v>6002</v>
      </c>
      <c r="I19" s="8">
        <v>5817</v>
      </c>
      <c r="J19" s="8">
        <v>5198</v>
      </c>
      <c r="K19" s="8">
        <v>4714</v>
      </c>
      <c r="L19" s="63">
        <v>4753</v>
      </c>
      <c r="M19" s="59">
        <f t="shared" si="6"/>
        <v>1.7230711976368246E-2</v>
      </c>
      <c r="N19" s="9">
        <f t="shared" si="7"/>
        <v>9.7984645705002926E-3</v>
      </c>
      <c r="P19" s="7" t="s">
        <v>106</v>
      </c>
      <c r="Q19" s="30">
        <f t="shared" si="4"/>
        <v>-198</v>
      </c>
      <c r="R19" s="30">
        <f t="shared" si="5"/>
        <v>-52</v>
      </c>
      <c r="S19" s="30">
        <f t="shared" si="8"/>
        <v>-220</v>
      </c>
      <c r="T19" s="30">
        <f t="shared" si="9"/>
        <v>-819</v>
      </c>
      <c r="U19" s="30">
        <f t="shared" si="10"/>
        <v>-100</v>
      </c>
      <c r="V19" s="30">
        <f t="shared" si="11"/>
        <v>-17</v>
      </c>
      <c r="W19" s="30">
        <f t="shared" si="12"/>
        <v>-185</v>
      </c>
      <c r="X19" s="30">
        <f t="shared" si="13"/>
        <v>-619</v>
      </c>
      <c r="Y19" s="30">
        <f t="shared" si="14"/>
        <v>-484</v>
      </c>
      <c r="Z19" s="73">
        <f t="shared" si="15"/>
        <v>39</v>
      </c>
      <c r="AA19" s="68">
        <f t="shared" si="2"/>
        <v>-2655</v>
      </c>
      <c r="AB19" s="9">
        <f t="shared" si="3"/>
        <v>-0.35839632829373652</v>
      </c>
    </row>
    <row r="20" spans="1:28" x14ac:dyDescent="0.3">
      <c r="A20" s="7" t="s">
        <v>107</v>
      </c>
      <c r="B20" s="8">
        <v>12689</v>
      </c>
      <c r="C20" s="8">
        <v>12106</v>
      </c>
      <c r="D20" s="8">
        <v>12467</v>
      </c>
      <c r="E20" s="8">
        <v>11488</v>
      </c>
      <c r="F20" s="8">
        <v>11256</v>
      </c>
      <c r="G20" s="8">
        <v>11932</v>
      </c>
      <c r="H20" s="8">
        <v>11906</v>
      </c>
      <c r="I20" s="8">
        <v>12390</v>
      </c>
      <c r="J20" s="8">
        <v>12051</v>
      </c>
      <c r="K20" s="8">
        <v>13357</v>
      </c>
      <c r="L20" s="63">
        <v>13800</v>
      </c>
      <c r="M20" s="59">
        <f t="shared" si="6"/>
        <v>2.951410694764264E-2</v>
      </c>
      <c r="N20" s="9">
        <f t="shared" si="7"/>
        <v>2.8449150236251639E-2</v>
      </c>
      <c r="P20" s="7" t="s">
        <v>107</v>
      </c>
      <c r="Q20" s="30">
        <f t="shared" si="4"/>
        <v>-583</v>
      </c>
      <c r="R20" s="30">
        <f t="shared" si="5"/>
        <v>361</v>
      </c>
      <c r="S20" s="30">
        <f t="shared" si="8"/>
        <v>-979</v>
      </c>
      <c r="T20" s="30">
        <f t="shared" si="9"/>
        <v>-232</v>
      </c>
      <c r="U20" s="30">
        <f t="shared" si="10"/>
        <v>676</v>
      </c>
      <c r="V20" s="30">
        <f t="shared" si="11"/>
        <v>-26</v>
      </c>
      <c r="W20" s="30">
        <f t="shared" si="12"/>
        <v>484</v>
      </c>
      <c r="X20" s="30">
        <f t="shared" si="13"/>
        <v>-339</v>
      </c>
      <c r="Y20" s="30">
        <f t="shared" si="14"/>
        <v>1306</v>
      </c>
      <c r="Z20" s="73">
        <f t="shared" si="15"/>
        <v>443</v>
      </c>
      <c r="AA20" s="68">
        <f t="shared" si="2"/>
        <v>1111</v>
      </c>
      <c r="AB20" s="9">
        <f t="shared" si="3"/>
        <v>8.7556150996926471E-2</v>
      </c>
    </row>
    <row r="21" spans="1:28" x14ac:dyDescent="0.3">
      <c r="A21" s="7" t="s">
        <v>108</v>
      </c>
      <c r="B21" s="8">
        <v>18292</v>
      </c>
      <c r="C21" s="8">
        <v>17789</v>
      </c>
      <c r="D21" s="8">
        <v>17639</v>
      </c>
      <c r="E21" s="8">
        <v>17979</v>
      </c>
      <c r="F21" s="8">
        <v>18436</v>
      </c>
      <c r="G21" s="8">
        <v>18704</v>
      </c>
      <c r="H21" s="8">
        <v>19315</v>
      </c>
      <c r="I21" s="8">
        <v>20146</v>
      </c>
      <c r="J21" s="8">
        <v>19770</v>
      </c>
      <c r="K21" s="8">
        <v>20636</v>
      </c>
      <c r="L21" s="63">
        <v>20944</v>
      </c>
      <c r="M21" s="59">
        <f t="shared" si="6"/>
        <v>4.2546461051799128E-2</v>
      </c>
      <c r="N21" s="9">
        <f t="shared" si="7"/>
        <v>4.3176739315076401E-2</v>
      </c>
      <c r="P21" s="7" t="s">
        <v>108</v>
      </c>
      <c r="Q21" s="30">
        <f t="shared" si="4"/>
        <v>-503</v>
      </c>
      <c r="R21" s="30">
        <f t="shared" si="5"/>
        <v>-150</v>
      </c>
      <c r="S21" s="30">
        <f t="shared" si="8"/>
        <v>340</v>
      </c>
      <c r="T21" s="30">
        <f t="shared" si="9"/>
        <v>457</v>
      </c>
      <c r="U21" s="30">
        <f t="shared" si="10"/>
        <v>268</v>
      </c>
      <c r="V21" s="30">
        <f t="shared" si="11"/>
        <v>611</v>
      </c>
      <c r="W21" s="30">
        <f t="shared" si="12"/>
        <v>831</v>
      </c>
      <c r="X21" s="30">
        <f t="shared" si="13"/>
        <v>-376</v>
      </c>
      <c r="Y21" s="30">
        <f t="shared" si="14"/>
        <v>866</v>
      </c>
      <c r="Z21" s="73">
        <f t="shared" si="15"/>
        <v>308</v>
      </c>
      <c r="AA21" s="68">
        <f t="shared" si="2"/>
        <v>2652</v>
      </c>
      <c r="AB21" s="9">
        <f t="shared" si="3"/>
        <v>0.1449814126394052</v>
      </c>
    </row>
    <row r="22" spans="1:28" x14ac:dyDescent="0.3">
      <c r="A22" s="7" t="s">
        <v>109</v>
      </c>
      <c r="B22" s="8">
        <v>33835</v>
      </c>
      <c r="C22" s="8">
        <v>34569</v>
      </c>
      <c r="D22" s="8">
        <v>34925</v>
      </c>
      <c r="E22" s="8">
        <v>34874</v>
      </c>
      <c r="F22" s="8">
        <v>35836</v>
      </c>
      <c r="G22" s="8">
        <v>36197</v>
      </c>
      <c r="H22" s="8">
        <v>36862</v>
      </c>
      <c r="I22" s="8">
        <v>37104</v>
      </c>
      <c r="J22" s="8">
        <v>37151</v>
      </c>
      <c r="K22" s="8">
        <v>37478</v>
      </c>
      <c r="L22" s="63">
        <v>38885</v>
      </c>
      <c r="M22" s="59">
        <f t="shared" si="6"/>
        <v>7.869885795362036E-2</v>
      </c>
      <c r="N22" s="9">
        <f t="shared" si="7"/>
        <v>8.0162696154829349E-2</v>
      </c>
      <c r="P22" s="7" t="s">
        <v>109</v>
      </c>
      <c r="Q22" s="30">
        <f t="shared" si="4"/>
        <v>734</v>
      </c>
      <c r="R22" s="30">
        <f t="shared" si="5"/>
        <v>356</v>
      </c>
      <c r="S22" s="30">
        <f t="shared" si="8"/>
        <v>-51</v>
      </c>
      <c r="T22" s="30">
        <f t="shared" si="9"/>
        <v>962</v>
      </c>
      <c r="U22" s="30">
        <f t="shared" si="10"/>
        <v>361</v>
      </c>
      <c r="V22" s="30">
        <f t="shared" si="11"/>
        <v>665</v>
      </c>
      <c r="W22" s="30">
        <f t="shared" si="12"/>
        <v>242</v>
      </c>
      <c r="X22" s="30">
        <f t="shared" si="13"/>
        <v>47</v>
      </c>
      <c r="Y22" s="30">
        <f t="shared" si="14"/>
        <v>327</v>
      </c>
      <c r="Z22" s="73">
        <f t="shared" si="15"/>
        <v>1407</v>
      </c>
      <c r="AA22" s="68">
        <f t="shared" si="2"/>
        <v>5050</v>
      </c>
      <c r="AB22" s="9">
        <f t="shared" si="3"/>
        <v>0.14925373134328357</v>
      </c>
    </row>
    <row r="23" spans="1:28" x14ac:dyDescent="0.3">
      <c r="A23" s="7" t="s">
        <v>110</v>
      </c>
      <c r="B23" s="8">
        <v>1456</v>
      </c>
      <c r="C23" s="8">
        <v>1426</v>
      </c>
      <c r="D23" s="8">
        <v>1597</v>
      </c>
      <c r="E23" s="8">
        <v>1758</v>
      </c>
      <c r="F23" s="8">
        <v>1582</v>
      </c>
      <c r="G23" s="8">
        <v>2409</v>
      </c>
      <c r="H23" s="8">
        <v>1740</v>
      </c>
      <c r="I23" s="8">
        <v>1875</v>
      </c>
      <c r="J23" s="8">
        <v>1980</v>
      </c>
      <c r="K23" s="8">
        <v>1843</v>
      </c>
      <c r="L23" s="63">
        <v>1948</v>
      </c>
      <c r="M23" s="59">
        <f t="shared" si="6"/>
        <v>3.3865978182494824E-3</v>
      </c>
      <c r="N23" s="9">
        <f t="shared" si="7"/>
        <v>4.0158655550882752E-3</v>
      </c>
      <c r="P23" s="7" t="s">
        <v>110</v>
      </c>
      <c r="Q23" s="30">
        <f t="shared" si="4"/>
        <v>-30</v>
      </c>
      <c r="R23" s="30">
        <f t="shared" si="5"/>
        <v>171</v>
      </c>
      <c r="S23" s="30">
        <f t="shared" si="8"/>
        <v>161</v>
      </c>
      <c r="T23" s="30">
        <f t="shared" si="9"/>
        <v>-176</v>
      </c>
      <c r="U23" s="30">
        <f t="shared" si="10"/>
        <v>827</v>
      </c>
      <c r="V23" s="30">
        <f t="shared" si="11"/>
        <v>-669</v>
      </c>
      <c r="W23" s="30">
        <f t="shared" si="12"/>
        <v>135</v>
      </c>
      <c r="X23" s="30">
        <f t="shared" si="13"/>
        <v>105</v>
      </c>
      <c r="Y23" s="30">
        <f t="shared" si="14"/>
        <v>-137</v>
      </c>
      <c r="Z23" s="73">
        <f t="shared" si="15"/>
        <v>105</v>
      </c>
      <c r="AA23" s="68">
        <f t="shared" si="2"/>
        <v>492</v>
      </c>
      <c r="AB23" s="9">
        <f t="shared" si="3"/>
        <v>0.33791208791208793</v>
      </c>
    </row>
    <row r="24" spans="1:28" ht="25.95" customHeight="1" x14ac:dyDescent="0.3">
      <c r="A24" s="49" t="s">
        <v>111</v>
      </c>
      <c r="B24" s="46">
        <v>29443</v>
      </c>
      <c r="C24" s="46">
        <v>29755</v>
      </c>
      <c r="D24" s="46">
        <v>30855</v>
      </c>
      <c r="E24" s="46">
        <v>31068</v>
      </c>
      <c r="F24" s="46">
        <v>31407</v>
      </c>
      <c r="G24" s="46">
        <v>32435</v>
      </c>
      <c r="H24" s="46">
        <v>31764</v>
      </c>
      <c r="I24" s="46">
        <v>32535</v>
      </c>
      <c r="J24" s="46">
        <v>31626</v>
      </c>
      <c r="K24" s="46">
        <v>29448</v>
      </c>
      <c r="L24" s="65">
        <v>30970</v>
      </c>
      <c r="M24" s="82">
        <f t="shared" si="6"/>
        <v>6.848324145791175E-2</v>
      </c>
      <c r="N24" s="78">
        <f t="shared" si="7"/>
        <v>6.3845665421500955E-2</v>
      </c>
      <c r="O24" s="36"/>
      <c r="P24" s="49" t="s">
        <v>111</v>
      </c>
      <c r="Q24" s="77">
        <f t="shared" si="4"/>
        <v>312</v>
      </c>
      <c r="R24" s="77">
        <f t="shared" si="5"/>
        <v>1100</v>
      </c>
      <c r="S24" s="77">
        <f t="shared" si="8"/>
        <v>213</v>
      </c>
      <c r="T24" s="77">
        <f t="shared" si="9"/>
        <v>339</v>
      </c>
      <c r="U24" s="77">
        <f t="shared" si="10"/>
        <v>1028</v>
      </c>
      <c r="V24" s="77">
        <f t="shared" si="11"/>
        <v>-671</v>
      </c>
      <c r="W24" s="77">
        <f t="shared" si="12"/>
        <v>771</v>
      </c>
      <c r="X24" s="77">
        <f t="shared" si="13"/>
        <v>-909</v>
      </c>
      <c r="Y24" s="77">
        <f t="shared" si="14"/>
        <v>-2178</v>
      </c>
      <c r="Z24" s="80">
        <f t="shared" si="15"/>
        <v>1522</v>
      </c>
      <c r="AA24" s="81">
        <f t="shared" si="2"/>
        <v>1527</v>
      </c>
      <c r="AB24" s="78">
        <f t="shared" si="3"/>
        <v>5.1862921577284921E-2</v>
      </c>
    </row>
    <row r="25" spans="1:28" x14ac:dyDescent="0.3">
      <c r="A25" s="7" t="s">
        <v>112</v>
      </c>
      <c r="B25" s="8">
        <v>8119</v>
      </c>
      <c r="C25" s="8">
        <v>8337</v>
      </c>
      <c r="D25" s="8">
        <v>8691</v>
      </c>
      <c r="E25" s="8">
        <v>9346</v>
      </c>
      <c r="F25" s="8">
        <v>9582</v>
      </c>
      <c r="G25" s="8">
        <v>9741</v>
      </c>
      <c r="H25" s="8">
        <v>9902</v>
      </c>
      <c r="I25" s="8">
        <v>10162</v>
      </c>
      <c r="J25" s="8">
        <v>10780</v>
      </c>
      <c r="K25" s="8">
        <v>9598</v>
      </c>
      <c r="L25" s="63">
        <v>9932</v>
      </c>
      <c r="M25" s="59">
        <f t="shared" si="6"/>
        <v>1.8884469564812878E-2</v>
      </c>
      <c r="N25" s="9">
        <f t="shared" si="7"/>
        <v>2.0475142039597917E-2</v>
      </c>
      <c r="P25" s="7" t="s">
        <v>112</v>
      </c>
      <c r="Q25" s="30">
        <f t="shared" si="4"/>
        <v>218</v>
      </c>
      <c r="R25" s="30">
        <f t="shared" si="5"/>
        <v>354</v>
      </c>
      <c r="S25" s="30">
        <f t="shared" si="8"/>
        <v>655</v>
      </c>
      <c r="T25" s="30">
        <f t="shared" si="9"/>
        <v>236</v>
      </c>
      <c r="U25" s="30">
        <f t="shared" si="10"/>
        <v>159</v>
      </c>
      <c r="V25" s="30">
        <f t="shared" si="11"/>
        <v>161</v>
      </c>
      <c r="W25" s="30">
        <f t="shared" si="12"/>
        <v>260</v>
      </c>
      <c r="X25" s="30">
        <f t="shared" si="13"/>
        <v>618</v>
      </c>
      <c r="Y25" s="30">
        <f t="shared" si="14"/>
        <v>-1182</v>
      </c>
      <c r="Z25" s="73">
        <f t="shared" si="15"/>
        <v>334</v>
      </c>
      <c r="AA25" s="68">
        <f t="shared" si="2"/>
        <v>1813</v>
      </c>
      <c r="AB25" s="9">
        <f t="shared" si="3"/>
        <v>0.22330336248306443</v>
      </c>
    </row>
    <row r="26" spans="1:28" x14ac:dyDescent="0.3">
      <c r="A26" s="7" t="s">
        <v>113</v>
      </c>
      <c r="B26" s="8">
        <v>39044</v>
      </c>
      <c r="C26" s="8">
        <v>39936</v>
      </c>
      <c r="D26" s="8">
        <v>40653</v>
      </c>
      <c r="E26" s="8">
        <v>41194</v>
      </c>
      <c r="F26" s="8">
        <v>41485</v>
      </c>
      <c r="G26" s="8">
        <v>41962</v>
      </c>
      <c r="H26" s="8">
        <v>42044</v>
      </c>
      <c r="I26" s="8">
        <v>42912</v>
      </c>
      <c r="J26" s="8">
        <v>43370</v>
      </c>
      <c r="K26" s="8">
        <v>41950</v>
      </c>
      <c r="L26" s="63">
        <v>42066</v>
      </c>
      <c r="M26" s="82">
        <f t="shared" si="6"/>
        <v>9.0814783802014284E-2</v>
      </c>
      <c r="N26" s="78">
        <f t="shared" si="7"/>
        <v>8.6720431437547929E-2</v>
      </c>
      <c r="P26" s="7" t="s">
        <v>113</v>
      </c>
      <c r="Q26" s="30">
        <f t="shared" si="4"/>
        <v>892</v>
      </c>
      <c r="R26" s="30">
        <f t="shared" si="5"/>
        <v>717</v>
      </c>
      <c r="S26" s="30">
        <f t="shared" si="8"/>
        <v>541</v>
      </c>
      <c r="T26" s="30">
        <f t="shared" si="9"/>
        <v>291</v>
      </c>
      <c r="U26" s="30">
        <f t="shared" si="10"/>
        <v>477</v>
      </c>
      <c r="V26" s="30">
        <f t="shared" si="11"/>
        <v>82</v>
      </c>
      <c r="W26" s="30">
        <f t="shared" si="12"/>
        <v>868</v>
      </c>
      <c r="X26" s="30">
        <f t="shared" si="13"/>
        <v>458</v>
      </c>
      <c r="Y26" s="30">
        <f t="shared" si="14"/>
        <v>-1420</v>
      </c>
      <c r="Z26" s="73">
        <f t="shared" si="15"/>
        <v>116</v>
      </c>
      <c r="AA26" s="68">
        <f t="shared" si="2"/>
        <v>3022</v>
      </c>
      <c r="AB26" s="9">
        <f t="shared" si="3"/>
        <v>7.7399856572072531E-2</v>
      </c>
    </row>
    <row r="27" spans="1:28" x14ac:dyDescent="0.3">
      <c r="A27" s="7" t="s">
        <v>114</v>
      </c>
      <c r="B27" s="8">
        <v>9164</v>
      </c>
      <c r="C27" s="8">
        <v>9355</v>
      </c>
      <c r="D27" s="8">
        <v>9540</v>
      </c>
      <c r="E27" s="8">
        <v>9822</v>
      </c>
      <c r="F27" s="8">
        <v>9467</v>
      </c>
      <c r="G27" s="8">
        <v>9647</v>
      </c>
      <c r="H27" s="8">
        <v>9808</v>
      </c>
      <c r="I27" s="8">
        <v>9959</v>
      </c>
      <c r="J27" s="8">
        <v>10375</v>
      </c>
      <c r="K27" s="8">
        <v>8941</v>
      </c>
      <c r="L27" s="63">
        <v>9915</v>
      </c>
      <c r="M27" s="82">
        <f t="shared" si="6"/>
        <v>2.1315097806619682E-2</v>
      </c>
      <c r="N27" s="78">
        <f t="shared" si="7"/>
        <v>2.0440095984959057E-2</v>
      </c>
      <c r="P27" s="7" t="s">
        <v>114</v>
      </c>
      <c r="Q27" s="30">
        <f t="shared" si="4"/>
        <v>191</v>
      </c>
      <c r="R27" s="30">
        <f t="shared" si="5"/>
        <v>185</v>
      </c>
      <c r="S27" s="30">
        <f t="shared" si="8"/>
        <v>282</v>
      </c>
      <c r="T27" s="30">
        <f t="shared" si="9"/>
        <v>-355</v>
      </c>
      <c r="U27" s="30">
        <f t="shared" si="10"/>
        <v>180</v>
      </c>
      <c r="V27" s="30">
        <f t="shared" si="11"/>
        <v>161</v>
      </c>
      <c r="W27" s="30">
        <f t="shared" si="12"/>
        <v>151</v>
      </c>
      <c r="X27" s="30">
        <f t="shared" si="13"/>
        <v>416</v>
      </c>
      <c r="Y27" s="30">
        <f t="shared" si="14"/>
        <v>-1434</v>
      </c>
      <c r="Z27" s="73">
        <f t="shared" si="15"/>
        <v>974</v>
      </c>
      <c r="AA27" s="68">
        <f t="shared" si="2"/>
        <v>751</v>
      </c>
      <c r="AB27" s="9">
        <f t="shared" si="3"/>
        <v>8.1951113051069405E-2</v>
      </c>
    </row>
    <row r="28" spans="1:28" x14ac:dyDescent="0.3">
      <c r="A28" s="7" t="s">
        <v>115</v>
      </c>
      <c r="B28" s="8">
        <v>26875</v>
      </c>
      <c r="C28" s="8">
        <v>27540</v>
      </c>
      <c r="D28" s="8">
        <v>29035</v>
      </c>
      <c r="E28" s="8">
        <v>29966</v>
      </c>
      <c r="F28" s="8">
        <v>30440</v>
      </c>
      <c r="G28" s="8">
        <v>31321</v>
      </c>
      <c r="H28" s="8">
        <v>36176</v>
      </c>
      <c r="I28" s="8">
        <v>36494</v>
      </c>
      <c r="J28" s="8">
        <v>36656</v>
      </c>
      <c r="K28" s="8">
        <v>29251</v>
      </c>
      <c r="L28" s="63">
        <v>30782</v>
      </c>
      <c r="M28" s="82">
        <f t="shared" si="6"/>
        <v>6.2510176075175033E-2</v>
      </c>
      <c r="N28" s="78">
        <f t="shared" si="7"/>
        <v>6.3458097287847681E-2</v>
      </c>
      <c r="P28" s="7" t="s">
        <v>115</v>
      </c>
      <c r="Q28" s="30">
        <f t="shared" si="4"/>
        <v>665</v>
      </c>
      <c r="R28" s="30">
        <f t="shared" si="5"/>
        <v>1495</v>
      </c>
      <c r="S28" s="30">
        <f t="shared" si="8"/>
        <v>931</v>
      </c>
      <c r="T28" s="30">
        <f t="shared" si="9"/>
        <v>474</v>
      </c>
      <c r="U28" s="30">
        <f t="shared" si="10"/>
        <v>881</v>
      </c>
      <c r="V28" s="30">
        <f t="shared" si="11"/>
        <v>4855</v>
      </c>
      <c r="W28" s="30">
        <f t="shared" si="12"/>
        <v>318</v>
      </c>
      <c r="X28" s="30">
        <f t="shared" si="13"/>
        <v>162</v>
      </c>
      <c r="Y28" s="30">
        <f t="shared" si="14"/>
        <v>-7405</v>
      </c>
      <c r="Z28" s="73">
        <f t="shared" si="15"/>
        <v>1531</v>
      </c>
      <c r="AA28" s="68">
        <f t="shared" si="2"/>
        <v>3907</v>
      </c>
      <c r="AB28" s="9">
        <f t="shared" si="3"/>
        <v>0.14537674418604651</v>
      </c>
    </row>
    <row r="29" spans="1:28" ht="26.4" customHeight="1" x14ac:dyDescent="0.3">
      <c r="A29" s="49" t="s">
        <v>116</v>
      </c>
      <c r="B29" s="46">
        <v>27032</v>
      </c>
      <c r="C29" s="46">
        <v>27783</v>
      </c>
      <c r="D29" s="46">
        <v>28924</v>
      </c>
      <c r="E29" s="46">
        <v>29536</v>
      </c>
      <c r="F29" s="46">
        <v>30276</v>
      </c>
      <c r="G29" s="46">
        <v>29255</v>
      </c>
      <c r="H29" s="46">
        <v>28944</v>
      </c>
      <c r="I29" s="46">
        <v>30052</v>
      </c>
      <c r="J29" s="46">
        <v>29989</v>
      </c>
      <c r="K29" s="46">
        <v>28858</v>
      </c>
      <c r="L29" s="65">
        <v>28863</v>
      </c>
      <c r="M29" s="82">
        <f t="shared" si="6"/>
        <v>6.287535180145605E-2</v>
      </c>
      <c r="N29" s="78">
        <f t="shared" si="7"/>
        <v>5.9502016178908046E-2</v>
      </c>
      <c r="O29" s="36"/>
      <c r="P29" s="49" t="s">
        <v>116</v>
      </c>
      <c r="Q29" s="77">
        <f t="shared" si="4"/>
        <v>751</v>
      </c>
      <c r="R29" s="77">
        <f t="shared" si="5"/>
        <v>1141</v>
      </c>
      <c r="S29" s="77">
        <f t="shared" si="8"/>
        <v>612</v>
      </c>
      <c r="T29" s="77">
        <f t="shared" si="9"/>
        <v>740</v>
      </c>
      <c r="U29" s="77">
        <f t="shared" si="10"/>
        <v>-1021</v>
      </c>
      <c r="V29" s="77">
        <f t="shared" si="11"/>
        <v>-311</v>
      </c>
      <c r="W29" s="77">
        <f t="shared" si="12"/>
        <v>1108</v>
      </c>
      <c r="X29" s="77">
        <f t="shared" si="13"/>
        <v>-63</v>
      </c>
      <c r="Y29" s="77">
        <f t="shared" si="14"/>
        <v>-1131</v>
      </c>
      <c r="Z29" s="80">
        <f t="shared" si="15"/>
        <v>5</v>
      </c>
      <c r="AA29" s="81">
        <f t="shared" si="2"/>
        <v>1831</v>
      </c>
      <c r="AB29" s="78">
        <f t="shared" si="3"/>
        <v>6.7734536845220475E-2</v>
      </c>
    </row>
    <row r="30" spans="1:28" x14ac:dyDescent="0.3">
      <c r="A30" s="48" t="s">
        <v>140</v>
      </c>
      <c r="B30" s="44">
        <v>98105</v>
      </c>
      <c r="C30" s="44">
        <v>97631</v>
      </c>
      <c r="D30" s="44">
        <v>98145</v>
      </c>
      <c r="E30" s="44">
        <v>97983</v>
      </c>
      <c r="F30" s="44">
        <v>98912</v>
      </c>
      <c r="G30" s="44">
        <v>98979</v>
      </c>
      <c r="H30" s="44">
        <v>99447</v>
      </c>
      <c r="I30" s="44">
        <v>100212</v>
      </c>
      <c r="J30" s="44">
        <v>100678</v>
      </c>
      <c r="K30" s="44">
        <v>98499</v>
      </c>
      <c r="L30" s="64">
        <v>99322</v>
      </c>
      <c r="M30" s="83">
        <f t="shared" si="6"/>
        <v>0.22818830972483892</v>
      </c>
      <c r="N30" s="84">
        <f t="shared" si="7"/>
        <v>0.20475554346123082</v>
      </c>
      <c r="P30" s="48" t="s">
        <v>140</v>
      </c>
      <c r="Q30" s="52">
        <f t="shared" si="4"/>
        <v>-474</v>
      </c>
      <c r="R30" s="52">
        <f t="shared" si="5"/>
        <v>514</v>
      </c>
      <c r="S30" s="52">
        <f t="shared" si="8"/>
        <v>-162</v>
      </c>
      <c r="T30" s="52">
        <f t="shared" si="9"/>
        <v>929</v>
      </c>
      <c r="U30" s="52">
        <f t="shared" si="10"/>
        <v>67</v>
      </c>
      <c r="V30" s="52">
        <f t="shared" si="11"/>
        <v>468</v>
      </c>
      <c r="W30" s="52">
        <f t="shared" si="12"/>
        <v>765</v>
      </c>
      <c r="X30" s="52">
        <f t="shared" si="13"/>
        <v>466</v>
      </c>
      <c r="Y30" s="52">
        <f t="shared" si="14"/>
        <v>-2179</v>
      </c>
      <c r="Z30" s="74">
        <f t="shared" si="15"/>
        <v>823</v>
      </c>
      <c r="AA30" s="70">
        <f t="shared" si="2"/>
        <v>1217</v>
      </c>
      <c r="AB30" s="47">
        <f t="shared" si="3"/>
        <v>1.2405076193873911E-2</v>
      </c>
    </row>
    <row r="31" spans="1:28" x14ac:dyDescent="0.3">
      <c r="A31" s="7" t="s">
        <v>117</v>
      </c>
      <c r="B31" s="8">
        <v>27511</v>
      </c>
      <c r="C31" s="8">
        <v>27076</v>
      </c>
      <c r="D31" s="8">
        <v>26733</v>
      </c>
      <c r="E31" s="8">
        <v>26561</v>
      </c>
      <c r="F31" s="8">
        <v>26327</v>
      </c>
      <c r="G31" s="8">
        <v>26658</v>
      </c>
      <c r="H31" s="8">
        <v>27312</v>
      </c>
      <c r="I31" s="8">
        <v>26849</v>
      </c>
      <c r="J31" s="8">
        <v>26869</v>
      </c>
      <c r="K31" s="8">
        <v>27551</v>
      </c>
      <c r="L31" s="63">
        <v>29720</v>
      </c>
      <c r="M31" s="82">
        <f t="shared" si="6"/>
        <v>6.3989486660619169E-2</v>
      </c>
      <c r="N31" s="78">
        <f t="shared" si="7"/>
        <v>6.126874963923179E-2</v>
      </c>
      <c r="P31" s="7" t="s">
        <v>117</v>
      </c>
      <c r="Q31" s="30">
        <f t="shared" si="4"/>
        <v>-435</v>
      </c>
      <c r="R31" s="30">
        <f t="shared" si="5"/>
        <v>-343</v>
      </c>
      <c r="S31" s="30">
        <f t="shared" si="8"/>
        <v>-172</v>
      </c>
      <c r="T31" s="30">
        <f t="shared" si="9"/>
        <v>-234</v>
      </c>
      <c r="U31" s="30">
        <f t="shared" si="10"/>
        <v>331</v>
      </c>
      <c r="V31" s="30">
        <f t="shared" si="11"/>
        <v>654</v>
      </c>
      <c r="W31" s="30">
        <f t="shared" si="12"/>
        <v>-463</v>
      </c>
      <c r="X31" s="30">
        <f t="shared" si="13"/>
        <v>20</v>
      </c>
      <c r="Y31" s="30">
        <f t="shared" si="14"/>
        <v>682</v>
      </c>
      <c r="Z31" s="73">
        <f t="shared" si="15"/>
        <v>2169</v>
      </c>
      <c r="AA31" s="68">
        <f t="shared" si="2"/>
        <v>2209</v>
      </c>
      <c r="AB31" s="9">
        <f t="shared" si="3"/>
        <v>8.0295154665406571E-2</v>
      </c>
    </row>
    <row r="32" spans="1:28" x14ac:dyDescent="0.3">
      <c r="A32" s="7" t="s">
        <v>118</v>
      </c>
      <c r="B32" s="8">
        <v>7867</v>
      </c>
      <c r="C32" s="8">
        <v>8035</v>
      </c>
      <c r="D32" s="8">
        <v>7959</v>
      </c>
      <c r="E32" s="8">
        <v>7685</v>
      </c>
      <c r="F32" s="8">
        <v>7501</v>
      </c>
      <c r="G32" s="8">
        <v>7363</v>
      </c>
      <c r="H32" s="8">
        <v>7583</v>
      </c>
      <c r="I32" s="8">
        <v>7354</v>
      </c>
      <c r="J32" s="8">
        <v>7483</v>
      </c>
      <c r="K32" s="8">
        <v>7628</v>
      </c>
      <c r="L32" s="63">
        <v>7802</v>
      </c>
      <c r="M32" s="82">
        <f t="shared" si="6"/>
        <v>1.8298327634731236E-2</v>
      </c>
      <c r="N32" s="78">
        <f t="shared" si="7"/>
        <v>1.6084077546611251E-2</v>
      </c>
      <c r="P32" s="7" t="s">
        <v>118</v>
      </c>
      <c r="Q32" s="30">
        <f t="shared" si="4"/>
        <v>168</v>
      </c>
      <c r="R32" s="30">
        <f t="shared" si="5"/>
        <v>-76</v>
      </c>
      <c r="S32" s="30">
        <f t="shared" si="8"/>
        <v>-274</v>
      </c>
      <c r="T32" s="30">
        <f t="shared" si="9"/>
        <v>-184</v>
      </c>
      <c r="U32" s="30">
        <f t="shared" si="10"/>
        <v>-138</v>
      </c>
      <c r="V32" s="30">
        <f t="shared" si="11"/>
        <v>220</v>
      </c>
      <c r="W32" s="30">
        <f t="shared" si="12"/>
        <v>-229</v>
      </c>
      <c r="X32" s="30">
        <f t="shared" si="13"/>
        <v>129</v>
      </c>
      <c r="Y32" s="30">
        <f t="shared" si="14"/>
        <v>145</v>
      </c>
      <c r="Z32" s="73">
        <f t="shared" si="15"/>
        <v>174</v>
      </c>
      <c r="AA32" s="68">
        <f t="shared" si="2"/>
        <v>-65</v>
      </c>
      <c r="AB32" s="9">
        <f t="shared" si="3"/>
        <v>-8.2623617643320206E-3</v>
      </c>
    </row>
    <row r="33" spans="1:28" x14ac:dyDescent="0.3">
      <c r="A33" s="7" t="s">
        <v>119</v>
      </c>
      <c r="B33" s="8">
        <v>62727</v>
      </c>
      <c r="C33" s="8">
        <v>62520</v>
      </c>
      <c r="D33" s="8">
        <v>63453</v>
      </c>
      <c r="E33" s="8">
        <v>63737</v>
      </c>
      <c r="F33" s="8">
        <v>65084</v>
      </c>
      <c r="G33" s="8">
        <v>64958</v>
      </c>
      <c r="H33" s="8">
        <v>64552</v>
      </c>
      <c r="I33" s="8">
        <v>66009</v>
      </c>
      <c r="J33" s="8">
        <v>66326</v>
      </c>
      <c r="K33" s="8">
        <v>63320</v>
      </c>
      <c r="L33" s="63">
        <v>61800</v>
      </c>
      <c r="M33" s="82">
        <f t="shared" si="6"/>
        <v>0.14590049542948852</v>
      </c>
      <c r="N33" s="78">
        <f t="shared" si="7"/>
        <v>0.12740271627538777</v>
      </c>
      <c r="P33" s="7" t="s">
        <v>119</v>
      </c>
      <c r="Q33" s="30">
        <f t="shared" si="4"/>
        <v>-207</v>
      </c>
      <c r="R33" s="30">
        <f t="shared" si="5"/>
        <v>933</v>
      </c>
      <c r="S33" s="30">
        <f t="shared" si="8"/>
        <v>284</v>
      </c>
      <c r="T33" s="30">
        <f t="shared" si="9"/>
        <v>1347</v>
      </c>
      <c r="U33" s="30">
        <f t="shared" si="10"/>
        <v>-126</v>
      </c>
      <c r="V33" s="30">
        <f t="shared" si="11"/>
        <v>-406</v>
      </c>
      <c r="W33" s="30">
        <f t="shared" si="12"/>
        <v>1457</v>
      </c>
      <c r="X33" s="30">
        <f t="shared" si="13"/>
        <v>317</v>
      </c>
      <c r="Y33" s="30">
        <f t="shared" si="14"/>
        <v>-3006</v>
      </c>
      <c r="Z33" s="73">
        <f t="shared" si="15"/>
        <v>-1520</v>
      </c>
      <c r="AA33" s="68">
        <f t="shared" si="2"/>
        <v>-927</v>
      </c>
      <c r="AB33" s="9">
        <f t="shared" si="3"/>
        <v>-1.4778325123152709E-2</v>
      </c>
    </row>
    <row r="34" spans="1:28" x14ac:dyDescent="0.3">
      <c r="A34" s="7" t="s">
        <v>120</v>
      </c>
      <c r="B34" s="8">
        <v>22480</v>
      </c>
      <c r="C34" s="8">
        <v>22588</v>
      </c>
      <c r="D34" s="8">
        <v>23024</v>
      </c>
      <c r="E34" s="8">
        <v>22474</v>
      </c>
      <c r="F34" s="8">
        <v>22835</v>
      </c>
      <c r="G34" s="8">
        <v>23086</v>
      </c>
      <c r="H34" s="8">
        <v>23654</v>
      </c>
      <c r="I34" s="8">
        <v>24542</v>
      </c>
      <c r="J34" s="8">
        <v>24931</v>
      </c>
      <c r="K34" s="8">
        <v>23483</v>
      </c>
      <c r="L34" s="63">
        <v>21747</v>
      </c>
      <c r="M34" s="82">
        <f t="shared" si="6"/>
        <v>5.2287581699346407E-2</v>
      </c>
      <c r="N34" s="78">
        <f t="shared" si="7"/>
        <v>4.4832150013606117E-2</v>
      </c>
      <c r="P34" s="7" t="s">
        <v>120</v>
      </c>
      <c r="Q34" s="30">
        <f t="shared" si="4"/>
        <v>108</v>
      </c>
      <c r="R34" s="30">
        <f t="shared" si="5"/>
        <v>436</v>
      </c>
      <c r="S34" s="30">
        <f t="shared" si="8"/>
        <v>-550</v>
      </c>
      <c r="T34" s="30">
        <f t="shared" si="9"/>
        <v>361</v>
      </c>
      <c r="U34" s="30">
        <f t="shared" si="10"/>
        <v>251</v>
      </c>
      <c r="V34" s="30">
        <f t="shared" si="11"/>
        <v>568</v>
      </c>
      <c r="W34" s="30">
        <f t="shared" si="12"/>
        <v>888</v>
      </c>
      <c r="X34" s="30">
        <f t="shared" si="13"/>
        <v>389</v>
      </c>
      <c r="Y34" s="30">
        <f t="shared" si="14"/>
        <v>-1448</v>
      </c>
      <c r="Z34" s="73">
        <f t="shared" si="15"/>
        <v>-1736</v>
      </c>
      <c r="AA34" s="68">
        <f t="shared" si="2"/>
        <v>-733</v>
      </c>
      <c r="AB34" s="9">
        <f t="shared" si="3"/>
        <v>-3.2606761565836299E-2</v>
      </c>
    </row>
    <row r="35" spans="1:28" x14ac:dyDescent="0.3">
      <c r="A35" s="7" t="s">
        <v>121</v>
      </c>
      <c r="B35" s="8">
        <v>40247</v>
      </c>
      <c r="C35" s="8">
        <v>39932</v>
      </c>
      <c r="D35" s="8">
        <v>40429</v>
      </c>
      <c r="E35" s="8">
        <v>41263</v>
      </c>
      <c r="F35" s="8">
        <v>42249</v>
      </c>
      <c r="G35" s="8">
        <v>41872</v>
      </c>
      <c r="H35" s="8">
        <v>40898</v>
      </c>
      <c r="I35" s="8">
        <v>41467</v>
      </c>
      <c r="J35" s="8">
        <v>41395</v>
      </c>
      <c r="K35" s="8">
        <v>39837</v>
      </c>
      <c r="L35" s="63">
        <v>40053</v>
      </c>
      <c r="M35" s="82">
        <f t="shared" si="6"/>
        <v>9.3612913730142119E-2</v>
      </c>
      <c r="N35" s="78">
        <f t="shared" si="7"/>
        <v>8.2570566261781664E-2</v>
      </c>
      <c r="P35" s="7" t="s">
        <v>121</v>
      </c>
      <c r="Q35" s="30">
        <f t="shared" si="4"/>
        <v>-315</v>
      </c>
      <c r="R35" s="30">
        <f t="shared" si="5"/>
        <v>497</v>
      </c>
      <c r="S35" s="30">
        <f t="shared" si="8"/>
        <v>834</v>
      </c>
      <c r="T35" s="30">
        <f t="shared" si="9"/>
        <v>986</v>
      </c>
      <c r="U35" s="30">
        <f t="shared" si="10"/>
        <v>-377</v>
      </c>
      <c r="V35" s="30">
        <f t="shared" si="11"/>
        <v>-974</v>
      </c>
      <c r="W35" s="30">
        <f t="shared" si="12"/>
        <v>569</v>
      </c>
      <c r="X35" s="30">
        <f t="shared" si="13"/>
        <v>-72</v>
      </c>
      <c r="Y35" s="30">
        <f t="shared" si="14"/>
        <v>-1558</v>
      </c>
      <c r="Z35" s="73">
        <f t="shared" si="15"/>
        <v>216</v>
      </c>
      <c r="AA35" s="68">
        <f t="shared" si="2"/>
        <v>-194</v>
      </c>
      <c r="AB35" s="9">
        <f t="shared" si="3"/>
        <v>-4.8202350485750493E-3</v>
      </c>
    </row>
    <row r="36" spans="1:28" x14ac:dyDescent="0.3">
      <c r="A36" t="s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3"/>
      <c r="N36" s="23"/>
      <c r="P36" t="s">
        <v>30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8" x14ac:dyDescent="0.3">
      <c r="A37" t="s">
        <v>136</v>
      </c>
      <c r="P37" t="s">
        <v>136</v>
      </c>
    </row>
    <row r="38" spans="1:28" x14ac:dyDescent="0.3">
      <c r="A38" t="s">
        <v>137</v>
      </c>
      <c r="P38" t="s">
        <v>137</v>
      </c>
    </row>
    <row r="39" spans="1:28" x14ac:dyDescent="0.3">
      <c r="A39" t="s">
        <v>141</v>
      </c>
      <c r="P39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3AE9-7752-4278-A7CE-E4B6137AD12A}">
  <dimension ref="A1:AB39"/>
  <sheetViews>
    <sheetView topLeftCell="J24" zoomScaleNormal="100" workbookViewId="0">
      <selection activeCell="AA22" sqref="AA22"/>
    </sheetView>
  </sheetViews>
  <sheetFormatPr defaultRowHeight="14.4" x14ac:dyDescent="0.3"/>
  <cols>
    <col min="1" max="1" width="42.6640625" customWidth="1"/>
    <col min="2" max="12" width="8.88671875" style="1" bestFit="1" customWidth="1"/>
    <col min="13" max="14" width="8.33203125" style="23" customWidth="1"/>
    <col min="16" max="16" width="42" customWidth="1"/>
    <col min="17" max="26" width="9.6640625" style="37" bestFit="1" customWidth="1"/>
    <col min="27" max="27" width="8.44140625" bestFit="1" customWidth="1"/>
    <col min="28" max="28" width="8" bestFit="1" customWidth="1"/>
  </cols>
  <sheetData>
    <row r="1" spans="1:28" x14ac:dyDescent="0.3">
      <c r="A1" s="3" t="s">
        <v>133</v>
      </c>
      <c r="P1" s="3" t="s">
        <v>134</v>
      </c>
    </row>
    <row r="2" spans="1:28" x14ac:dyDescent="0.3">
      <c r="A2" t="s">
        <v>2</v>
      </c>
      <c r="P2" t="s">
        <v>2</v>
      </c>
    </row>
    <row r="4" spans="1:28" x14ac:dyDescent="0.3">
      <c r="A4" s="39" t="s">
        <v>90</v>
      </c>
      <c r="B4" s="13" t="s">
        <v>123</v>
      </c>
      <c r="C4" s="13"/>
      <c r="D4" s="13"/>
      <c r="E4" s="13"/>
      <c r="F4" s="13"/>
      <c r="G4" s="13"/>
      <c r="H4" s="13"/>
      <c r="I4" s="13"/>
      <c r="J4" s="13"/>
      <c r="K4" s="13"/>
      <c r="L4" s="61"/>
      <c r="M4" s="26" t="s">
        <v>126</v>
      </c>
      <c r="N4" s="41"/>
      <c r="P4" s="17" t="s">
        <v>90</v>
      </c>
      <c r="Q4" s="54" t="s">
        <v>128</v>
      </c>
      <c r="R4" s="54"/>
      <c r="S4" s="54"/>
      <c r="T4" s="54"/>
      <c r="U4" s="54"/>
      <c r="V4" s="54"/>
      <c r="W4" s="54"/>
      <c r="X4" s="54"/>
      <c r="Y4" s="54"/>
      <c r="Z4" s="71"/>
      <c r="AA4" s="66" t="s">
        <v>127</v>
      </c>
      <c r="AB4" s="41"/>
    </row>
    <row r="5" spans="1:28" x14ac:dyDescent="0.3">
      <c r="A5" s="40"/>
      <c r="B5" s="5" t="s">
        <v>0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62" t="s">
        <v>1</v>
      </c>
      <c r="M5" s="56" t="s">
        <v>0</v>
      </c>
      <c r="N5" s="42" t="s">
        <v>1</v>
      </c>
      <c r="P5" s="50"/>
      <c r="Q5" s="55" t="s">
        <v>80</v>
      </c>
      <c r="R5" s="55" t="s">
        <v>81</v>
      </c>
      <c r="S5" s="55" t="s">
        <v>82</v>
      </c>
      <c r="T5" s="55" t="s">
        <v>83</v>
      </c>
      <c r="U5" s="55" t="s">
        <v>84</v>
      </c>
      <c r="V5" s="55" t="s">
        <v>85</v>
      </c>
      <c r="W5" s="55" t="s">
        <v>86</v>
      </c>
      <c r="X5" s="55" t="s">
        <v>87</v>
      </c>
      <c r="Y5" s="55" t="s">
        <v>88</v>
      </c>
      <c r="Z5" s="72" t="s">
        <v>89</v>
      </c>
      <c r="AA5" s="67" t="s">
        <v>124</v>
      </c>
      <c r="AB5" s="5" t="s">
        <v>125</v>
      </c>
    </row>
    <row r="6" spans="1:28" x14ac:dyDescent="0.3">
      <c r="A6" s="7" t="s">
        <v>91</v>
      </c>
      <c r="B6" s="8">
        <v>3394831</v>
      </c>
      <c r="C6" s="8">
        <v>3438880</v>
      </c>
      <c r="D6" s="8">
        <v>3493921</v>
      </c>
      <c r="E6" s="8">
        <v>3537654</v>
      </c>
      <c r="F6" s="8">
        <v>3602936</v>
      </c>
      <c r="G6" s="8">
        <v>3659061</v>
      </c>
      <c r="H6" s="8">
        <v>3696747</v>
      </c>
      <c r="I6" s="8">
        <v>3751407</v>
      </c>
      <c r="J6" s="8">
        <v>3743604</v>
      </c>
      <c r="K6" s="8">
        <v>3620521</v>
      </c>
      <c r="L6" s="63">
        <v>3714211</v>
      </c>
      <c r="M6" s="57"/>
      <c r="N6" s="43"/>
      <c r="P6" s="7" t="s">
        <v>91</v>
      </c>
      <c r="Q6" s="30">
        <f>+C6-B6</f>
        <v>44049</v>
      </c>
      <c r="R6" s="30">
        <f t="shared" ref="R6:Z6" si="0">+D6-C6</f>
        <v>55041</v>
      </c>
      <c r="S6" s="30">
        <f t="shared" si="0"/>
        <v>43733</v>
      </c>
      <c r="T6" s="30">
        <f t="shared" si="0"/>
        <v>65282</v>
      </c>
      <c r="U6" s="30">
        <f t="shared" si="0"/>
        <v>56125</v>
      </c>
      <c r="V6" s="30">
        <f t="shared" si="0"/>
        <v>37686</v>
      </c>
      <c r="W6" s="30">
        <f t="shared" si="0"/>
        <v>54660</v>
      </c>
      <c r="X6" s="30">
        <f t="shared" si="0"/>
        <v>-7803</v>
      </c>
      <c r="Y6" s="30">
        <f t="shared" si="0"/>
        <v>-123083</v>
      </c>
      <c r="Z6" s="73">
        <f t="shared" si="0"/>
        <v>93690</v>
      </c>
      <c r="AA6" s="68">
        <f>SUM(Q6:Z6)</f>
        <v>319380</v>
      </c>
      <c r="AB6" s="9">
        <f>+AA6/B6</f>
        <v>9.4078320835411247E-2</v>
      </c>
    </row>
    <row r="7" spans="1:28" x14ac:dyDescent="0.3">
      <c r="A7" s="7" t="s">
        <v>92</v>
      </c>
      <c r="B7" s="8" t="s">
        <v>93</v>
      </c>
      <c r="C7" s="8" t="s">
        <v>93</v>
      </c>
      <c r="D7" s="8" t="s">
        <v>93</v>
      </c>
      <c r="E7" s="8" t="s">
        <v>93</v>
      </c>
      <c r="F7" s="8" t="s">
        <v>93</v>
      </c>
      <c r="G7" s="8" t="s">
        <v>93</v>
      </c>
      <c r="H7" s="8" t="s">
        <v>93</v>
      </c>
      <c r="I7" s="8" t="s">
        <v>93</v>
      </c>
      <c r="J7" s="8" t="s">
        <v>93</v>
      </c>
      <c r="K7" s="8" t="s">
        <v>93</v>
      </c>
      <c r="L7" s="63" t="s">
        <v>93</v>
      </c>
      <c r="M7" s="57"/>
      <c r="N7" s="43"/>
      <c r="P7" s="7" t="s">
        <v>92</v>
      </c>
      <c r="Q7" s="30"/>
      <c r="R7" s="30"/>
      <c r="S7" s="30"/>
      <c r="T7" s="30"/>
      <c r="U7" s="30"/>
      <c r="V7" s="30"/>
      <c r="W7" s="30"/>
      <c r="X7" s="30"/>
      <c r="Y7" s="30"/>
      <c r="Z7" s="73"/>
      <c r="AA7" s="69"/>
      <c r="AB7" s="51"/>
    </row>
    <row r="8" spans="1:28" x14ac:dyDescent="0.3">
      <c r="A8" s="7" t="s">
        <v>94</v>
      </c>
      <c r="B8" s="8">
        <v>15527</v>
      </c>
      <c r="C8" s="8">
        <v>17067</v>
      </c>
      <c r="D8" s="8">
        <v>16826</v>
      </c>
      <c r="E8" s="8">
        <v>17276</v>
      </c>
      <c r="F8" s="8">
        <v>17172</v>
      </c>
      <c r="G8" s="8">
        <v>18642</v>
      </c>
      <c r="H8" s="8">
        <v>19410</v>
      </c>
      <c r="I8" s="8">
        <v>18098</v>
      </c>
      <c r="J8" s="8">
        <v>17512</v>
      </c>
      <c r="K8" s="8">
        <v>16486</v>
      </c>
      <c r="L8" s="63">
        <v>17791</v>
      </c>
      <c r="M8" s="57"/>
      <c r="N8" s="43"/>
      <c r="P8" s="7" t="s">
        <v>94</v>
      </c>
      <c r="Q8" s="30">
        <f t="shared" ref="Q8:R35" si="1">+C8-B8</f>
        <v>1540</v>
      </c>
      <c r="R8" s="30">
        <f t="shared" si="1"/>
        <v>-241</v>
      </c>
      <c r="S8" s="30">
        <f t="shared" ref="S8:Z10" si="2">+E8-D8</f>
        <v>450</v>
      </c>
      <c r="T8" s="30">
        <f t="shared" si="2"/>
        <v>-104</v>
      </c>
      <c r="U8" s="30">
        <f t="shared" si="2"/>
        <v>1470</v>
      </c>
      <c r="V8" s="30">
        <f t="shared" si="2"/>
        <v>768</v>
      </c>
      <c r="W8" s="30">
        <f t="shared" si="2"/>
        <v>-1312</v>
      </c>
      <c r="X8" s="30">
        <f t="shared" si="2"/>
        <v>-586</v>
      </c>
      <c r="Y8" s="30">
        <f t="shared" si="2"/>
        <v>-1026</v>
      </c>
      <c r="Z8" s="73">
        <f t="shared" si="2"/>
        <v>1305</v>
      </c>
      <c r="AA8" s="68">
        <f t="shared" ref="AA8:AA35" si="3">SUM(Q8:Z8)</f>
        <v>2264</v>
      </c>
      <c r="AB8" s="9">
        <f t="shared" ref="AB8:AB35" si="4">+AA8/B8</f>
        <v>0.14581052360404456</v>
      </c>
    </row>
    <row r="9" spans="1:28" x14ac:dyDescent="0.3">
      <c r="A9" s="7" t="s">
        <v>95</v>
      </c>
      <c r="B9" s="8">
        <v>3379304</v>
      </c>
      <c r="C9" s="8">
        <v>3421813</v>
      </c>
      <c r="D9" s="8">
        <v>3477095</v>
      </c>
      <c r="E9" s="8">
        <v>3520378</v>
      </c>
      <c r="F9" s="8">
        <v>3585764</v>
      </c>
      <c r="G9" s="8">
        <v>3640419</v>
      </c>
      <c r="H9" s="8">
        <v>3677337</v>
      </c>
      <c r="I9" s="8">
        <v>3733309</v>
      </c>
      <c r="J9" s="8">
        <v>3726092</v>
      </c>
      <c r="K9" s="8">
        <v>3604035</v>
      </c>
      <c r="L9" s="63">
        <v>3696420</v>
      </c>
      <c r="M9" s="57"/>
      <c r="N9" s="43"/>
      <c r="P9" s="7" t="s">
        <v>95</v>
      </c>
      <c r="Q9" s="30">
        <f t="shared" si="1"/>
        <v>42509</v>
      </c>
      <c r="R9" s="30">
        <f t="shared" si="1"/>
        <v>55282</v>
      </c>
      <c r="S9" s="30">
        <f t="shared" si="2"/>
        <v>43283</v>
      </c>
      <c r="T9" s="30">
        <f t="shared" si="2"/>
        <v>65386</v>
      </c>
      <c r="U9" s="30">
        <f t="shared" si="2"/>
        <v>54655</v>
      </c>
      <c r="V9" s="30">
        <f t="shared" si="2"/>
        <v>36918</v>
      </c>
      <c r="W9" s="30">
        <f t="shared" si="2"/>
        <v>55972</v>
      </c>
      <c r="X9" s="30">
        <f t="shared" si="2"/>
        <v>-7217</v>
      </c>
      <c r="Y9" s="30">
        <f t="shared" si="2"/>
        <v>-122057</v>
      </c>
      <c r="Z9" s="73">
        <f t="shared" si="2"/>
        <v>92385</v>
      </c>
      <c r="AA9" s="68">
        <f t="shared" si="3"/>
        <v>317116</v>
      </c>
      <c r="AB9" s="9">
        <f t="shared" si="4"/>
        <v>9.3840625170153374E-2</v>
      </c>
    </row>
    <row r="10" spans="1:28" x14ac:dyDescent="0.3">
      <c r="A10" s="48" t="s">
        <v>96</v>
      </c>
      <c r="B10" s="44">
        <v>2811725</v>
      </c>
      <c r="C10" s="44">
        <v>2852392</v>
      </c>
      <c r="D10" s="44">
        <v>2908592</v>
      </c>
      <c r="E10" s="44">
        <v>2953505</v>
      </c>
      <c r="F10" s="44">
        <v>3019070</v>
      </c>
      <c r="G10" s="44">
        <v>3070946</v>
      </c>
      <c r="H10" s="44">
        <v>3105407</v>
      </c>
      <c r="I10" s="44">
        <v>3161704</v>
      </c>
      <c r="J10" s="44">
        <v>3155142</v>
      </c>
      <c r="K10" s="44">
        <v>3042342</v>
      </c>
      <c r="L10" s="64">
        <v>3130098</v>
      </c>
      <c r="M10" s="58"/>
      <c r="N10" s="45"/>
      <c r="P10" s="48" t="s">
        <v>96</v>
      </c>
      <c r="Q10" s="52">
        <f t="shared" si="1"/>
        <v>40667</v>
      </c>
      <c r="R10" s="52">
        <f t="shared" si="1"/>
        <v>56200</v>
      </c>
      <c r="S10" s="52">
        <f t="shared" si="2"/>
        <v>44913</v>
      </c>
      <c r="T10" s="52">
        <f t="shared" si="2"/>
        <v>65565</v>
      </c>
      <c r="U10" s="52">
        <f t="shared" si="2"/>
        <v>51876</v>
      </c>
      <c r="V10" s="52">
        <f t="shared" si="2"/>
        <v>34461</v>
      </c>
      <c r="W10" s="52">
        <f t="shared" si="2"/>
        <v>56297</v>
      </c>
      <c r="X10" s="52">
        <f t="shared" si="2"/>
        <v>-6562</v>
      </c>
      <c r="Y10" s="52">
        <f t="shared" si="2"/>
        <v>-112800</v>
      </c>
      <c r="Z10" s="74">
        <f t="shared" si="2"/>
        <v>87756</v>
      </c>
      <c r="AA10" s="70">
        <f t="shared" si="3"/>
        <v>318373</v>
      </c>
      <c r="AB10" s="47">
        <f t="shared" si="4"/>
        <v>0.11323049017951613</v>
      </c>
    </row>
    <row r="11" spans="1:28" x14ac:dyDescent="0.3">
      <c r="A11" s="7" t="s">
        <v>97</v>
      </c>
      <c r="B11" s="8">
        <v>6027</v>
      </c>
      <c r="C11" s="8">
        <v>6165</v>
      </c>
      <c r="D11" s="8">
        <v>6300</v>
      </c>
      <c r="E11" s="8">
        <v>6631</v>
      </c>
      <c r="F11" s="8">
        <v>6233</v>
      </c>
      <c r="G11" s="8">
        <v>6571</v>
      </c>
      <c r="H11" s="8">
        <v>6517</v>
      </c>
      <c r="I11" s="8">
        <v>6666</v>
      </c>
      <c r="J11" s="8">
        <v>6729</v>
      </c>
      <c r="K11" s="8">
        <v>6608</v>
      </c>
      <c r="L11" s="63">
        <v>6603</v>
      </c>
      <c r="M11" s="59">
        <f>+B11/$B$9</f>
        <v>1.7835033486185321E-3</v>
      </c>
      <c r="N11" s="9">
        <f>+L11/$L$9</f>
        <v>1.786322982777931E-3</v>
      </c>
      <c r="P11" s="7" t="s">
        <v>97</v>
      </c>
      <c r="Q11" s="30">
        <f t="shared" si="1"/>
        <v>138</v>
      </c>
      <c r="R11" s="30">
        <f t="shared" si="1"/>
        <v>135</v>
      </c>
      <c r="S11" s="53" t="s">
        <v>28</v>
      </c>
      <c r="T11" s="53" t="s">
        <v>28</v>
      </c>
      <c r="U11" s="53" t="s">
        <v>28</v>
      </c>
      <c r="V11" s="53" t="s">
        <v>28</v>
      </c>
      <c r="W11" s="53" t="s">
        <v>28</v>
      </c>
      <c r="X11" s="53" t="s">
        <v>28</v>
      </c>
      <c r="Y11" s="53" t="s">
        <v>28</v>
      </c>
      <c r="Z11" s="79" t="s">
        <v>28</v>
      </c>
      <c r="AA11" s="68">
        <f t="shared" si="3"/>
        <v>273</v>
      </c>
      <c r="AB11" s="9">
        <f t="shared" si="4"/>
        <v>4.5296167247386762E-2</v>
      </c>
    </row>
    <row r="12" spans="1:28" x14ac:dyDescent="0.3">
      <c r="A12" s="7" t="s">
        <v>99</v>
      </c>
      <c r="B12" s="8">
        <v>3828</v>
      </c>
      <c r="C12" s="8">
        <v>4956</v>
      </c>
      <c r="D12" s="8">
        <v>4993</v>
      </c>
      <c r="E12" s="8">
        <v>4528</v>
      </c>
      <c r="F12" s="8">
        <v>4873</v>
      </c>
      <c r="G12" s="8">
        <v>4710</v>
      </c>
      <c r="H12" s="8">
        <v>4012</v>
      </c>
      <c r="I12" s="8">
        <v>3141</v>
      </c>
      <c r="J12" s="8">
        <v>2885</v>
      </c>
      <c r="K12" s="8">
        <v>2963</v>
      </c>
      <c r="L12" s="63">
        <v>2863</v>
      </c>
      <c r="M12" s="59">
        <f t="shared" ref="M12:M35" si="5">+B12/$B$9</f>
        <v>1.1327776370518899E-3</v>
      </c>
      <c r="N12" s="9">
        <f t="shared" ref="N12:N35" si="6">+L12/$L$9</f>
        <v>7.7453319698519106E-4</v>
      </c>
      <c r="P12" s="7" t="s">
        <v>99</v>
      </c>
      <c r="Q12" s="30">
        <f t="shared" si="1"/>
        <v>1128</v>
      </c>
      <c r="R12" s="30">
        <f t="shared" si="1"/>
        <v>37</v>
      </c>
      <c r="S12" s="53" t="s">
        <v>28</v>
      </c>
      <c r="T12" s="53" t="s">
        <v>28</v>
      </c>
      <c r="U12" s="53" t="s">
        <v>28</v>
      </c>
      <c r="V12" s="53" t="s">
        <v>28</v>
      </c>
      <c r="W12" s="53" t="s">
        <v>28</v>
      </c>
      <c r="X12" s="53" t="s">
        <v>28</v>
      </c>
      <c r="Y12" s="53" t="s">
        <v>28</v>
      </c>
      <c r="Z12" s="79" t="s">
        <v>28</v>
      </c>
      <c r="AA12" s="68">
        <f t="shared" si="3"/>
        <v>1165</v>
      </c>
      <c r="AB12" s="9">
        <f t="shared" si="4"/>
        <v>0.3043364681295716</v>
      </c>
    </row>
    <row r="13" spans="1:28" x14ac:dyDescent="0.3">
      <c r="A13" s="7" t="s">
        <v>100</v>
      </c>
      <c r="B13" s="8">
        <v>10707</v>
      </c>
      <c r="C13" s="8">
        <v>10856</v>
      </c>
      <c r="D13" s="8">
        <v>10710</v>
      </c>
      <c r="E13" s="8">
        <v>10671</v>
      </c>
      <c r="F13" s="8">
        <v>10803</v>
      </c>
      <c r="G13" s="8">
        <v>11719</v>
      </c>
      <c r="H13" s="8">
        <v>10683</v>
      </c>
      <c r="I13" s="8">
        <v>10612</v>
      </c>
      <c r="J13" s="8">
        <v>10543</v>
      </c>
      <c r="K13" s="8">
        <v>10677</v>
      </c>
      <c r="L13" s="63">
        <v>10681</v>
      </c>
      <c r="M13" s="59">
        <f t="shared" si="5"/>
        <v>3.1684039080236638E-3</v>
      </c>
      <c r="N13" s="9">
        <f t="shared" si="6"/>
        <v>2.8895525941316194E-3</v>
      </c>
      <c r="P13" s="7" t="s">
        <v>100</v>
      </c>
      <c r="Q13" s="30">
        <f t="shared" si="1"/>
        <v>149</v>
      </c>
      <c r="R13" s="30">
        <f t="shared" si="1"/>
        <v>-146</v>
      </c>
      <c r="S13" s="30">
        <f t="shared" ref="S13:S35" si="7">+E13-D13</f>
        <v>-39</v>
      </c>
      <c r="T13" s="30">
        <f t="shared" ref="T13:T35" si="8">+F13-E13</f>
        <v>132</v>
      </c>
      <c r="U13" s="30">
        <f t="shared" ref="U13:U35" si="9">+G13-F13</f>
        <v>916</v>
      </c>
      <c r="V13" s="30">
        <f t="shared" ref="V13:V35" si="10">+H13-G13</f>
        <v>-1036</v>
      </c>
      <c r="W13" s="30">
        <f t="shared" ref="W13:W35" si="11">+I13-H13</f>
        <v>-71</v>
      </c>
      <c r="X13" s="30">
        <f t="shared" ref="X13:X35" si="12">+J13-I13</f>
        <v>-69</v>
      </c>
      <c r="Y13" s="30">
        <f t="shared" ref="Y13:Y35" si="13">+K13-J13</f>
        <v>134</v>
      </c>
      <c r="Z13" s="73">
        <f t="shared" ref="Z13:Z35" si="14">+L13-K13</f>
        <v>4</v>
      </c>
      <c r="AA13" s="68">
        <f t="shared" si="3"/>
        <v>-26</v>
      </c>
      <c r="AB13" s="9">
        <f t="shared" si="4"/>
        <v>-2.4283179228542077E-3</v>
      </c>
    </row>
    <row r="14" spans="1:28" x14ac:dyDescent="0.3">
      <c r="A14" s="7" t="s">
        <v>101</v>
      </c>
      <c r="B14" s="8">
        <v>201067</v>
      </c>
      <c r="C14" s="8">
        <v>205908</v>
      </c>
      <c r="D14" s="8">
        <v>217667</v>
      </c>
      <c r="E14" s="8">
        <v>220082</v>
      </c>
      <c r="F14" s="8">
        <v>225166</v>
      </c>
      <c r="G14" s="8">
        <v>236260</v>
      </c>
      <c r="H14" s="8">
        <v>235512</v>
      </c>
      <c r="I14" s="8">
        <v>241175</v>
      </c>
      <c r="J14" s="8">
        <v>238639</v>
      </c>
      <c r="K14" s="8">
        <v>241852</v>
      </c>
      <c r="L14" s="63">
        <v>245732</v>
      </c>
      <c r="M14" s="59">
        <f t="shared" si="5"/>
        <v>5.9499530080750353E-2</v>
      </c>
      <c r="N14" s="9">
        <f t="shared" si="6"/>
        <v>6.647837637497904E-2</v>
      </c>
      <c r="P14" s="7" t="s">
        <v>101</v>
      </c>
      <c r="Q14" s="30">
        <f t="shared" si="1"/>
        <v>4841</v>
      </c>
      <c r="R14" s="30">
        <f t="shared" si="1"/>
        <v>11759</v>
      </c>
      <c r="S14" s="30">
        <f t="shared" si="7"/>
        <v>2415</v>
      </c>
      <c r="T14" s="30">
        <f t="shared" si="8"/>
        <v>5084</v>
      </c>
      <c r="U14" s="30">
        <f t="shared" si="9"/>
        <v>11094</v>
      </c>
      <c r="V14" s="30">
        <f t="shared" si="10"/>
        <v>-748</v>
      </c>
      <c r="W14" s="30">
        <f t="shared" si="11"/>
        <v>5663</v>
      </c>
      <c r="X14" s="30">
        <f t="shared" si="12"/>
        <v>-2536</v>
      </c>
      <c r="Y14" s="30">
        <f t="shared" si="13"/>
        <v>3213</v>
      </c>
      <c r="Z14" s="73">
        <f t="shared" si="14"/>
        <v>3880</v>
      </c>
      <c r="AA14" s="68">
        <f t="shared" si="3"/>
        <v>44665</v>
      </c>
      <c r="AB14" s="9">
        <f t="shared" si="4"/>
        <v>0.22213988372035193</v>
      </c>
    </row>
    <row r="15" spans="1:28" x14ac:dyDescent="0.3">
      <c r="A15" s="7" t="s">
        <v>102</v>
      </c>
      <c r="B15" s="8">
        <v>121135</v>
      </c>
      <c r="C15" s="8">
        <v>117583</v>
      </c>
      <c r="D15" s="8">
        <v>116811</v>
      </c>
      <c r="E15" s="8">
        <v>113659</v>
      </c>
      <c r="F15" s="8">
        <v>114258</v>
      </c>
      <c r="G15" s="8">
        <v>114811</v>
      </c>
      <c r="H15" s="8">
        <v>117779</v>
      </c>
      <c r="I15" s="8">
        <v>120506</v>
      </c>
      <c r="J15" s="8">
        <v>121895</v>
      </c>
      <c r="K15" s="8">
        <v>119096</v>
      </c>
      <c r="L15" s="63">
        <v>119286</v>
      </c>
      <c r="M15" s="59">
        <f t="shared" si="5"/>
        <v>3.5846138731525784E-2</v>
      </c>
      <c r="N15" s="9">
        <f t="shared" si="6"/>
        <v>3.2270683526222671E-2</v>
      </c>
      <c r="P15" s="7" t="s">
        <v>102</v>
      </c>
      <c r="Q15" s="30">
        <f t="shared" si="1"/>
        <v>-3552</v>
      </c>
      <c r="R15" s="30">
        <f t="shared" si="1"/>
        <v>-772</v>
      </c>
      <c r="S15" s="30">
        <f t="shared" si="7"/>
        <v>-3152</v>
      </c>
      <c r="T15" s="30">
        <f t="shared" si="8"/>
        <v>599</v>
      </c>
      <c r="U15" s="30">
        <f t="shared" si="9"/>
        <v>553</v>
      </c>
      <c r="V15" s="30">
        <f t="shared" si="10"/>
        <v>2968</v>
      </c>
      <c r="W15" s="30">
        <f t="shared" si="11"/>
        <v>2727</v>
      </c>
      <c r="X15" s="30">
        <f t="shared" si="12"/>
        <v>1389</v>
      </c>
      <c r="Y15" s="30">
        <f t="shared" si="13"/>
        <v>-2799</v>
      </c>
      <c r="Z15" s="73">
        <f t="shared" si="14"/>
        <v>190</v>
      </c>
      <c r="AA15" s="68">
        <f t="shared" si="3"/>
        <v>-1849</v>
      </c>
      <c r="AB15" s="9">
        <f t="shared" si="4"/>
        <v>-1.5263961695628844E-2</v>
      </c>
    </row>
    <row r="16" spans="1:28" x14ac:dyDescent="0.3">
      <c r="A16" s="7" t="s">
        <v>103</v>
      </c>
      <c r="B16" s="8">
        <v>95776</v>
      </c>
      <c r="C16" s="8">
        <v>95340</v>
      </c>
      <c r="D16" s="8">
        <v>95464</v>
      </c>
      <c r="E16" s="8">
        <v>99168</v>
      </c>
      <c r="F16" s="8">
        <v>100752</v>
      </c>
      <c r="G16" s="8">
        <v>95334</v>
      </c>
      <c r="H16" s="8">
        <v>95393</v>
      </c>
      <c r="I16" s="8">
        <v>94809</v>
      </c>
      <c r="J16" s="8">
        <v>95237</v>
      </c>
      <c r="K16" s="8">
        <v>90864</v>
      </c>
      <c r="L16" s="63">
        <v>90614</v>
      </c>
      <c r="M16" s="59">
        <f t="shared" si="5"/>
        <v>2.8341930764441435E-2</v>
      </c>
      <c r="N16" s="9">
        <f t="shared" si="6"/>
        <v>2.4513989211182714E-2</v>
      </c>
      <c r="P16" s="7" t="s">
        <v>103</v>
      </c>
      <c r="Q16" s="30">
        <f t="shared" si="1"/>
        <v>-436</v>
      </c>
      <c r="R16" s="30">
        <f t="shared" si="1"/>
        <v>124</v>
      </c>
      <c r="S16" s="30">
        <f t="shared" si="7"/>
        <v>3704</v>
      </c>
      <c r="T16" s="30">
        <f t="shared" si="8"/>
        <v>1584</v>
      </c>
      <c r="U16" s="30">
        <f t="shared" si="9"/>
        <v>-5418</v>
      </c>
      <c r="V16" s="30">
        <f t="shared" si="10"/>
        <v>59</v>
      </c>
      <c r="W16" s="30">
        <f t="shared" si="11"/>
        <v>-584</v>
      </c>
      <c r="X16" s="30">
        <f t="shared" si="12"/>
        <v>428</v>
      </c>
      <c r="Y16" s="30">
        <f t="shared" si="13"/>
        <v>-4373</v>
      </c>
      <c r="Z16" s="73">
        <f t="shared" si="14"/>
        <v>-250</v>
      </c>
      <c r="AA16" s="68">
        <f t="shared" si="3"/>
        <v>-5162</v>
      </c>
      <c r="AB16" s="9">
        <f t="shared" si="4"/>
        <v>-5.3896592048112264E-2</v>
      </c>
    </row>
    <row r="17" spans="1:28" x14ac:dyDescent="0.3">
      <c r="A17" s="7" t="s">
        <v>104</v>
      </c>
      <c r="B17" s="8">
        <v>337724</v>
      </c>
      <c r="C17" s="8">
        <v>340102</v>
      </c>
      <c r="D17" s="8">
        <v>341932</v>
      </c>
      <c r="E17" s="8">
        <v>345019</v>
      </c>
      <c r="F17" s="8">
        <v>348697</v>
      </c>
      <c r="G17" s="8">
        <v>347349</v>
      </c>
      <c r="H17" s="8">
        <v>346825</v>
      </c>
      <c r="I17" s="8">
        <v>342213</v>
      </c>
      <c r="J17" s="8">
        <v>333787</v>
      </c>
      <c r="K17" s="8">
        <v>320156</v>
      </c>
      <c r="L17" s="63">
        <v>333888</v>
      </c>
      <c r="M17" s="75">
        <f t="shared" si="5"/>
        <v>9.9938922334303154E-2</v>
      </c>
      <c r="N17" s="76">
        <f t="shared" si="6"/>
        <v>9.0327397860632722E-2</v>
      </c>
      <c r="P17" s="7" t="s">
        <v>104</v>
      </c>
      <c r="Q17" s="30">
        <f t="shared" si="1"/>
        <v>2378</v>
      </c>
      <c r="R17" s="30">
        <f t="shared" si="1"/>
        <v>1830</v>
      </c>
      <c r="S17" s="30">
        <f t="shared" si="7"/>
        <v>3087</v>
      </c>
      <c r="T17" s="30">
        <f t="shared" si="8"/>
        <v>3678</v>
      </c>
      <c r="U17" s="30">
        <f t="shared" si="9"/>
        <v>-1348</v>
      </c>
      <c r="V17" s="30">
        <f t="shared" si="10"/>
        <v>-524</v>
      </c>
      <c r="W17" s="30">
        <f t="shared" si="11"/>
        <v>-4612</v>
      </c>
      <c r="X17" s="30">
        <f t="shared" si="12"/>
        <v>-8426</v>
      </c>
      <c r="Y17" s="30">
        <f t="shared" si="13"/>
        <v>-13631</v>
      </c>
      <c r="Z17" s="73">
        <f t="shared" si="14"/>
        <v>13732</v>
      </c>
      <c r="AA17" s="68">
        <f t="shared" si="3"/>
        <v>-3836</v>
      </c>
      <c r="AB17" s="9">
        <f t="shared" si="4"/>
        <v>-1.1358387322192087E-2</v>
      </c>
    </row>
    <row r="18" spans="1:28" x14ac:dyDescent="0.3">
      <c r="A18" s="7" t="s">
        <v>105</v>
      </c>
      <c r="B18" s="8">
        <v>92003</v>
      </c>
      <c r="C18" s="8">
        <v>95661</v>
      </c>
      <c r="D18" s="8">
        <v>98741</v>
      </c>
      <c r="E18" s="8">
        <v>105691</v>
      </c>
      <c r="F18" s="8">
        <v>125865</v>
      </c>
      <c r="G18" s="8">
        <v>140082</v>
      </c>
      <c r="H18" s="8">
        <v>150555</v>
      </c>
      <c r="I18" s="8">
        <v>162172</v>
      </c>
      <c r="J18" s="8">
        <v>175044</v>
      </c>
      <c r="K18" s="8">
        <v>194910</v>
      </c>
      <c r="L18" s="63">
        <v>207997</v>
      </c>
      <c r="M18" s="75">
        <f t="shared" si="5"/>
        <v>2.7225428668151787E-2</v>
      </c>
      <c r="N18" s="76">
        <f t="shared" si="6"/>
        <v>5.6269850287575543E-2</v>
      </c>
      <c r="P18" s="7" t="s">
        <v>105</v>
      </c>
      <c r="Q18" s="30">
        <f t="shared" si="1"/>
        <v>3658</v>
      </c>
      <c r="R18" s="30">
        <f t="shared" si="1"/>
        <v>3080</v>
      </c>
      <c r="S18" s="30">
        <f t="shared" si="7"/>
        <v>6950</v>
      </c>
      <c r="T18" s="30">
        <f t="shared" si="8"/>
        <v>20174</v>
      </c>
      <c r="U18" s="30">
        <f t="shared" si="9"/>
        <v>14217</v>
      </c>
      <c r="V18" s="30">
        <f t="shared" si="10"/>
        <v>10473</v>
      </c>
      <c r="W18" s="30">
        <f t="shared" si="11"/>
        <v>11617</v>
      </c>
      <c r="X18" s="30">
        <f t="shared" si="12"/>
        <v>12872</v>
      </c>
      <c r="Y18" s="30">
        <f t="shared" si="13"/>
        <v>19866</v>
      </c>
      <c r="Z18" s="73">
        <f t="shared" si="14"/>
        <v>13087</v>
      </c>
      <c r="AA18" s="68">
        <f t="shared" si="3"/>
        <v>115994</v>
      </c>
      <c r="AB18" s="9">
        <f t="shared" si="4"/>
        <v>1.2607632359814354</v>
      </c>
    </row>
    <row r="19" spans="1:28" x14ac:dyDescent="0.3">
      <c r="A19" s="7" t="s">
        <v>106</v>
      </c>
      <c r="B19" s="8">
        <v>54717</v>
      </c>
      <c r="C19" s="8">
        <v>53075</v>
      </c>
      <c r="D19" s="8">
        <v>53131</v>
      </c>
      <c r="E19" s="8">
        <v>53241</v>
      </c>
      <c r="F19" s="8">
        <v>51521</v>
      </c>
      <c r="G19" s="8">
        <v>52250</v>
      </c>
      <c r="H19" s="8">
        <v>51378</v>
      </c>
      <c r="I19" s="8">
        <v>49398</v>
      </c>
      <c r="J19" s="8">
        <v>47825</v>
      </c>
      <c r="K19" s="8">
        <v>45637</v>
      </c>
      <c r="L19" s="63">
        <v>45867</v>
      </c>
      <c r="M19" s="75">
        <f t="shared" si="5"/>
        <v>1.6191795707045001E-2</v>
      </c>
      <c r="N19" s="76">
        <f t="shared" si="6"/>
        <v>1.2408492541431981E-2</v>
      </c>
      <c r="P19" s="7" t="s">
        <v>106</v>
      </c>
      <c r="Q19" s="30">
        <f t="shared" si="1"/>
        <v>-1642</v>
      </c>
      <c r="R19" s="30">
        <f t="shared" si="1"/>
        <v>56</v>
      </c>
      <c r="S19" s="30">
        <f t="shared" si="7"/>
        <v>110</v>
      </c>
      <c r="T19" s="30">
        <f t="shared" si="8"/>
        <v>-1720</v>
      </c>
      <c r="U19" s="30">
        <f t="shared" si="9"/>
        <v>729</v>
      </c>
      <c r="V19" s="30">
        <f t="shared" si="10"/>
        <v>-872</v>
      </c>
      <c r="W19" s="30">
        <f t="shared" si="11"/>
        <v>-1980</v>
      </c>
      <c r="X19" s="30">
        <f t="shared" si="12"/>
        <v>-1573</v>
      </c>
      <c r="Y19" s="30">
        <f t="shared" si="13"/>
        <v>-2188</v>
      </c>
      <c r="Z19" s="73">
        <f t="shared" si="14"/>
        <v>230</v>
      </c>
      <c r="AA19" s="68">
        <f t="shared" si="3"/>
        <v>-8850</v>
      </c>
      <c r="AB19" s="9">
        <f t="shared" si="4"/>
        <v>-0.16174132353747464</v>
      </c>
    </row>
    <row r="20" spans="1:28" x14ac:dyDescent="0.3">
      <c r="A20" s="7" t="s">
        <v>107</v>
      </c>
      <c r="B20" s="8">
        <v>167841</v>
      </c>
      <c r="C20" s="8">
        <v>165438</v>
      </c>
      <c r="D20" s="8">
        <v>165222</v>
      </c>
      <c r="E20" s="8">
        <v>160559</v>
      </c>
      <c r="F20" s="8">
        <v>162351</v>
      </c>
      <c r="G20" s="8">
        <v>167965</v>
      </c>
      <c r="H20" s="8">
        <v>164775</v>
      </c>
      <c r="I20" s="8">
        <v>170344</v>
      </c>
      <c r="J20" s="8">
        <v>161765</v>
      </c>
      <c r="K20" s="8">
        <v>175181</v>
      </c>
      <c r="L20" s="63">
        <v>179479</v>
      </c>
      <c r="M20" s="75">
        <f t="shared" si="5"/>
        <v>4.9667327946819821E-2</v>
      </c>
      <c r="N20" s="76">
        <f t="shared" si="6"/>
        <v>4.8554817904891759E-2</v>
      </c>
      <c r="P20" s="7" t="s">
        <v>107</v>
      </c>
      <c r="Q20" s="30">
        <f t="shared" si="1"/>
        <v>-2403</v>
      </c>
      <c r="R20" s="30">
        <f t="shared" si="1"/>
        <v>-216</v>
      </c>
      <c r="S20" s="30">
        <f t="shared" si="7"/>
        <v>-4663</v>
      </c>
      <c r="T20" s="30">
        <f t="shared" si="8"/>
        <v>1792</v>
      </c>
      <c r="U20" s="30">
        <f t="shared" si="9"/>
        <v>5614</v>
      </c>
      <c r="V20" s="30">
        <f t="shared" si="10"/>
        <v>-3190</v>
      </c>
      <c r="W20" s="30">
        <f t="shared" si="11"/>
        <v>5569</v>
      </c>
      <c r="X20" s="30">
        <f t="shared" si="12"/>
        <v>-8579</v>
      </c>
      <c r="Y20" s="30">
        <f t="shared" si="13"/>
        <v>13416</v>
      </c>
      <c r="Z20" s="73">
        <f t="shared" si="14"/>
        <v>4298</v>
      </c>
      <c r="AA20" s="68">
        <f t="shared" si="3"/>
        <v>11638</v>
      </c>
      <c r="AB20" s="9">
        <f t="shared" si="4"/>
        <v>6.93394343456009E-2</v>
      </c>
    </row>
    <row r="21" spans="1:28" x14ac:dyDescent="0.3">
      <c r="A21" s="7" t="s">
        <v>108</v>
      </c>
      <c r="B21" s="8">
        <v>170468</v>
      </c>
      <c r="C21" s="8">
        <v>166751</v>
      </c>
      <c r="D21" s="8">
        <v>168610</v>
      </c>
      <c r="E21" s="8">
        <v>173832</v>
      </c>
      <c r="F21" s="8">
        <v>178157</v>
      </c>
      <c r="G21" s="8">
        <v>181241</v>
      </c>
      <c r="H21" s="8">
        <v>187057</v>
      </c>
      <c r="I21" s="8">
        <v>188798</v>
      </c>
      <c r="J21" s="8">
        <v>177851</v>
      </c>
      <c r="K21" s="8">
        <v>188924</v>
      </c>
      <c r="L21" s="63">
        <v>192007</v>
      </c>
      <c r="M21" s="75">
        <f t="shared" si="5"/>
        <v>5.0444706957408984E-2</v>
      </c>
      <c r="N21" s="76">
        <f t="shared" si="6"/>
        <v>5.1944043155269154E-2</v>
      </c>
      <c r="P21" s="7" t="s">
        <v>108</v>
      </c>
      <c r="Q21" s="30">
        <f t="shared" si="1"/>
        <v>-3717</v>
      </c>
      <c r="R21" s="30">
        <f t="shared" si="1"/>
        <v>1859</v>
      </c>
      <c r="S21" s="30">
        <f t="shared" si="7"/>
        <v>5222</v>
      </c>
      <c r="T21" s="30">
        <f t="shared" si="8"/>
        <v>4325</v>
      </c>
      <c r="U21" s="30">
        <f t="shared" si="9"/>
        <v>3084</v>
      </c>
      <c r="V21" s="30">
        <f t="shared" si="10"/>
        <v>5816</v>
      </c>
      <c r="W21" s="30">
        <f t="shared" si="11"/>
        <v>1741</v>
      </c>
      <c r="X21" s="30">
        <f t="shared" si="12"/>
        <v>-10947</v>
      </c>
      <c r="Y21" s="30">
        <f t="shared" si="13"/>
        <v>11073</v>
      </c>
      <c r="Z21" s="73">
        <f t="shared" si="14"/>
        <v>3083</v>
      </c>
      <c r="AA21" s="68">
        <f t="shared" si="3"/>
        <v>21539</v>
      </c>
      <c r="AB21" s="9">
        <f t="shared" si="4"/>
        <v>0.12635215993617571</v>
      </c>
    </row>
    <row r="22" spans="1:28" x14ac:dyDescent="0.3">
      <c r="A22" s="7" t="s">
        <v>109</v>
      </c>
      <c r="B22" s="8">
        <v>332245</v>
      </c>
      <c r="C22" s="8">
        <v>337609</v>
      </c>
      <c r="D22" s="8">
        <v>341646</v>
      </c>
      <c r="E22" s="8">
        <v>345918</v>
      </c>
      <c r="F22" s="8">
        <v>353678</v>
      </c>
      <c r="G22" s="8">
        <v>356473</v>
      </c>
      <c r="H22" s="8">
        <v>359346</v>
      </c>
      <c r="I22" s="8">
        <v>366898</v>
      </c>
      <c r="J22" s="8">
        <v>369109</v>
      </c>
      <c r="K22" s="8">
        <v>368739</v>
      </c>
      <c r="L22" s="63">
        <v>377468</v>
      </c>
      <c r="M22" s="75">
        <f t="shared" si="5"/>
        <v>9.8317582555461122E-2</v>
      </c>
      <c r="N22" s="76">
        <f t="shared" si="6"/>
        <v>0.10211718365337272</v>
      </c>
      <c r="P22" s="7" t="s">
        <v>109</v>
      </c>
      <c r="Q22" s="30">
        <f t="shared" si="1"/>
        <v>5364</v>
      </c>
      <c r="R22" s="30">
        <f t="shared" si="1"/>
        <v>4037</v>
      </c>
      <c r="S22" s="30">
        <f t="shared" si="7"/>
        <v>4272</v>
      </c>
      <c r="T22" s="30">
        <f t="shared" si="8"/>
        <v>7760</v>
      </c>
      <c r="U22" s="30">
        <f t="shared" si="9"/>
        <v>2795</v>
      </c>
      <c r="V22" s="30">
        <f t="shared" si="10"/>
        <v>2873</v>
      </c>
      <c r="W22" s="30">
        <f t="shared" si="11"/>
        <v>7552</v>
      </c>
      <c r="X22" s="30">
        <f t="shared" si="12"/>
        <v>2211</v>
      </c>
      <c r="Y22" s="30">
        <f t="shared" si="13"/>
        <v>-370</v>
      </c>
      <c r="Z22" s="73">
        <f t="shared" si="14"/>
        <v>8729</v>
      </c>
      <c r="AA22" s="68">
        <f t="shared" si="3"/>
        <v>45223</v>
      </c>
      <c r="AB22" s="9">
        <f t="shared" si="4"/>
        <v>0.13611341028457916</v>
      </c>
    </row>
    <row r="23" spans="1:28" x14ac:dyDescent="0.3">
      <c r="A23" s="7" t="s">
        <v>110</v>
      </c>
      <c r="B23" s="8">
        <v>24427</v>
      </c>
      <c r="C23" s="8">
        <v>26892</v>
      </c>
      <c r="D23" s="8">
        <v>28164</v>
      </c>
      <c r="E23" s="8">
        <v>28177</v>
      </c>
      <c r="F23" s="8">
        <v>27783</v>
      </c>
      <c r="G23" s="8">
        <v>30375</v>
      </c>
      <c r="H23" s="8">
        <v>28740</v>
      </c>
      <c r="I23" s="8">
        <v>31270</v>
      </c>
      <c r="J23" s="8">
        <v>32503</v>
      </c>
      <c r="K23" s="8">
        <v>31210</v>
      </c>
      <c r="L23" s="63">
        <v>31599</v>
      </c>
      <c r="M23" s="75">
        <f t="shared" si="5"/>
        <v>7.2284115308951192E-3</v>
      </c>
      <c r="N23" s="76">
        <f t="shared" si="6"/>
        <v>8.548541561835505E-3</v>
      </c>
      <c r="P23" s="7" t="s">
        <v>110</v>
      </c>
      <c r="Q23" s="30">
        <f t="shared" si="1"/>
        <v>2465</v>
      </c>
      <c r="R23" s="30">
        <f t="shared" si="1"/>
        <v>1272</v>
      </c>
      <c r="S23" s="30">
        <f t="shared" si="7"/>
        <v>13</v>
      </c>
      <c r="T23" s="30">
        <f t="shared" si="8"/>
        <v>-394</v>
      </c>
      <c r="U23" s="30">
        <f t="shared" si="9"/>
        <v>2592</v>
      </c>
      <c r="V23" s="30">
        <f t="shared" si="10"/>
        <v>-1635</v>
      </c>
      <c r="W23" s="30">
        <f t="shared" si="11"/>
        <v>2530</v>
      </c>
      <c r="X23" s="30">
        <f t="shared" si="12"/>
        <v>1233</v>
      </c>
      <c r="Y23" s="30">
        <f t="shared" si="13"/>
        <v>-1293</v>
      </c>
      <c r="Z23" s="73">
        <f t="shared" si="14"/>
        <v>389</v>
      </c>
      <c r="AA23" s="68">
        <f t="shared" si="3"/>
        <v>7172</v>
      </c>
      <c r="AB23" s="9">
        <f t="shared" si="4"/>
        <v>0.29360953043763049</v>
      </c>
    </row>
    <row r="24" spans="1:28" s="36" customFormat="1" ht="28.8" x14ac:dyDescent="0.3">
      <c r="A24" s="49" t="s">
        <v>111</v>
      </c>
      <c r="B24" s="46">
        <v>205621</v>
      </c>
      <c r="C24" s="46">
        <v>212881</v>
      </c>
      <c r="D24" s="46">
        <v>223655</v>
      </c>
      <c r="E24" s="46">
        <v>227501</v>
      </c>
      <c r="F24" s="46">
        <v>228150</v>
      </c>
      <c r="G24" s="46">
        <v>236272</v>
      </c>
      <c r="H24" s="46">
        <v>235909</v>
      </c>
      <c r="I24" s="46">
        <v>239671</v>
      </c>
      <c r="J24" s="46">
        <v>240182</v>
      </c>
      <c r="K24" s="46">
        <v>224333</v>
      </c>
      <c r="L24" s="65">
        <v>233834</v>
      </c>
      <c r="M24" s="85">
        <f t="shared" si="5"/>
        <v>6.0847144855863809E-2</v>
      </c>
      <c r="N24" s="86">
        <f t="shared" si="6"/>
        <v>6.3259586302422344E-2</v>
      </c>
      <c r="P24" s="49" t="s">
        <v>111</v>
      </c>
      <c r="Q24" s="77">
        <f t="shared" si="1"/>
        <v>7260</v>
      </c>
      <c r="R24" s="77">
        <f t="shared" si="1"/>
        <v>10774</v>
      </c>
      <c r="S24" s="77">
        <f t="shared" si="7"/>
        <v>3846</v>
      </c>
      <c r="T24" s="77">
        <f t="shared" si="8"/>
        <v>649</v>
      </c>
      <c r="U24" s="77">
        <f t="shared" si="9"/>
        <v>8122</v>
      </c>
      <c r="V24" s="77">
        <f t="shared" si="10"/>
        <v>-363</v>
      </c>
      <c r="W24" s="77">
        <f t="shared" si="11"/>
        <v>3762</v>
      </c>
      <c r="X24" s="77">
        <f t="shared" si="12"/>
        <v>511</v>
      </c>
      <c r="Y24" s="77">
        <f t="shared" si="13"/>
        <v>-15849</v>
      </c>
      <c r="Z24" s="80">
        <f t="shared" si="14"/>
        <v>9501</v>
      </c>
      <c r="AA24" s="81">
        <f t="shared" si="3"/>
        <v>28213</v>
      </c>
      <c r="AB24" s="78">
        <f t="shared" si="4"/>
        <v>0.13720874813370229</v>
      </c>
    </row>
    <row r="25" spans="1:28" x14ac:dyDescent="0.3">
      <c r="A25" s="7" t="s">
        <v>112</v>
      </c>
      <c r="B25" s="8">
        <v>92533</v>
      </c>
      <c r="C25" s="8">
        <v>94236</v>
      </c>
      <c r="D25" s="8">
        <v>95718</v>
      </c>
      <c r="E25" s="8">
        <v>100059</v>
      </c>
      <c r="F25" s="8">
        <v>101933</v>
      </c>
      <c r="G25" s="8">
        <v>103439</v>
      </c>
      <c r="H25" s="8">
        <v>106831</v>
      </c>
      <c r="I25" s="8">
        <v>110023</v>
      </c>
      <c r="J25" s="8">
        <v>113892</v>
      </c>
      <c r="K25" s="8">
        <v>104007</v>
      </c>
      <c r="L25" s="63">
        <v>107723</v>
      </c>
      <c r="M25" s="75">
        <f t="shared" si="5"/>
        <v>2.7382265697315188E-2</v>
      </c>
      <c r="N25" s="76">
        <f t="shared" si="6"/>
        <v>2.9142521683142068E-2</v>
      </c>
      <c r="P25" s="7" t="s">
        <v>112</v>
      </c>
      <c r="Q25" s="30">
        <f t="shared" si="1"/>
        <v>1703</v>
      </c>
      <c r="R25" s="30">
        <f t="shared" si="1"/>
        <v>1482</v>
      </c>
      <c r="S25" s="30">
        <f t="shared" si="7"/>
        <v>4341</v>
      </c>
      <c r="T25" s="30">
        <f t="shared" si="8"/>
        <v>1874</v>
      </c>
      <c r="U25" s="30">
        <f t="shared" si="9"/>
        <v>1506</v>
      </c>
      <c r="V25" s="30">
        <f t="shared" si="10"/>
        <v>3392</v>
      </c>
      <c r="W25" s="30">
        <f t="shared" si="11"/>
        <v>3192</v>
      </c>
      <c r="X25" s="30">
        <f t="shared" si="12"/>
        <v>3869</v>
      </c>
      <c r="Y25" s="30">
        <f t="shared" si="13"/>
        <v>-9885</v>
      </c>
      <c r="Z25" s="73">
        <f t="shared" si="14"/>
        <v>3716</v>
      </c>
      <c r="AA25" s="68">
        <f t="shared" si="3"/>
        <v>15190</v>
      </c>
      <c r="AB25" s="9">
        <f t="shared" si="4"/>
        <v>0.16415765186474016</v>
      </c>
    </row>
    <row r="26" spans="1:28" x14ac:dyDescent="0.3">
      <c r="A26" s="7" t="s">
        <v>113</v>
      </c>
      <c r="B26" s="8">
        <v>403984</v>
      </c>
      <c r="C26" s="8">
        <v>412616</v>
      </c>
      <c r="D26" s="8">
        <v>418579</v>
      </c>
      <c r="E26" s="8">
        <v>421435</v>
      </c>
      <c r="F26" s="8">
        <v>431638</v>
      </c>
      <c r="G26" s="8">
        <v>435455</v>
      </c>
      <c r="H26" s="8">
        <v>442415</v>
      </c>
      <c r="I26" s="8">
        <v>450127</v>
      </c>
      <c r="J26" s="8">
        <v>455695</v>
      </c>
      <c r="K26" s="8">
        <v>434177</v>
      </c>
      <c r="L26" s="63">
        <v>436939</v>
      </c>
      <c r="M26" s="75">
        <f t="shared" si="5"/>
        <v>0.11954651016895787</v>
      </c>
      <c r="N26" s="76">
        <f t="shared" si="6"/>
        <v>0.11820599390761873</v>
      </c>
      <c r="P26" s="7" t="s">
        <v>113</v>
      </c>
      <c r="Q26" s="30">
        <f t="shared" si="1"/>
        <v>8632</v>
      </c>
      <c r="R26" s="30">
        <f t="shared" si="1"/>
        <v>5963</v>
      </c>
      <c r="S26" s="30">
        <f t="shared" si="7"/>
        <v>2856</v>
      </c>
      <c r="T26" s="30">
        <f t="shared" si="8"/>
        <v>10203</v>
      </c>
      <c r="U26" s="30">
        <f t="shared" si="9"/>
        <v>3817</v>
      </c>
      <c r="V26" s="30">
        <f t="shared" si="10"/>
        <v>6960</v>
      </c>
      <c r="W26" s="30">
        <f t="shared" si="11"/>
        <v>7712</v>
      </c>
      <c r="X26" s="30">
        <f t="shared" si="12"/>
        <v>5568</v>
      </c>
      <c r="Y26" s="30">
        <f t="shared" si="13"/>
        <v>-21518</v>
      </c>
      <c r="Z26" s="73">
        <f t="shared" si="14"/>
        <v>2762</v>
      </c>
      <c r="AA26" s="68">
        <f t="shared" si="3"/>
        <v>32955</v>
      </c>
      <c r="AB26" s="9">
        <f t="shared" si="4"/>
        <v>8.1575012871796901E-2</v>
      </c>
    </row>
    <row r="27" spans="1:28" x14ac:dyDescent="0.3">
      <c r="A27" s="7" t="s">
        <v>114</v>
      </c>
      <c r="B27" s="8">
        <v>77107</v>
      </c>
      <c r="C27" s="8">
        <v>79883</v>
      </c>
      <c r="D27" s="8">
        <v>84136</v>
      </c>
      <c r="E27" s="8">
        <v>88162</v>
      </c>
      <c r="F27" s="8">
        <v>87806</v>
      </c>
      <c r="G27" s="8">
        <v>89401</v>
      </c>
      <c r="H27" s="8">
        <v>92482</v>
      </c>
      <c r="I27" s="8">
        <v>95040</v>
      </c>
      <c r="J27" s="8">
        <v>90462</v>
      </c>
      <c r="K27" s="8">
        <v>73517</v>
      </c>
      <c r="L27" s="63">
        <v>78732</v>
      </c>
      <c r="M27" s="59">
        <f t="shared" si="5"/>
        <v>2.2817420391891347E-2</v>
      </c>
      <c r="N27" s="9">
        <f t="shared" si="6"/>
        <v>2.129952765107861E-2</v>
      </c>
      <c r="P27" s="7" t="s">
        <v>114</v>
      </c>
      <c r="Q27" s="30">
        <f t="shared" si="1"/>
        <v>2776</v>
      </c>
      <c r="R27" s="30">
        <f t="shared" si="1"/>
        <v>4253</v>
      </c>
      <c r="S27" s="30">
        <f t="shared" si="7"/>
        <v>4026</v>
      </c>
      <c r="T27" s="30">
        <f t="shared" si="8"/>
        <v>-356</v>
      </c>
      <c r="U27" s="30">
        <f t="shared" si="9"/>
        <v>1595</v>
      </c>
      <c r="V27" s="30">
        <f t="shared" si="10"/>
        <v>3081</v>
      </c>
      <c r="W27" s="30">
        <f t="shared" si="11"/>
        <v>2558</v>
      </c>
      <c r="X27" s="30">
        <f t="shared" si="12"/>
        <v>-4578</v>
      </c>
      <c r="Y27" s="30">
        <f t="shared" si="13"/>
        <v>-16945</v>
      </c>
      <c r="Z27" s="73">
        <f t="shared" si="14"/>
        <v>5215</v>
      </c>
      <c r="AA27" s="68">
        <f t="shared" si="3"/>
        <v>1625</v>
      </c>
      <c r="AB27" s="9">
        <f t="shared" si="4"/>
        <v>2.1074610606040958E-2</v>
      </c>
    </row>
    <row r="28" spans="1:28" x14ac:dyDescent="0.3">
      <c r="A28" s="7" t="s">
        <v>115</v>
      </c>
      <c r="B28" s="8">
        <v>214167</v>
      </c>
      <c r="C28" s="8">
        <v>222362</v>
      </c>
      <c r="D28" s="8">
        <v>229814</v>
      </c>
      <c r="E28" s="8">
        <v>235156</v>
      </c>
      <c r="F28" s="8">
        <v>241463</v>
      </c>
      <c r="G28" s="8">
        <v>246651</v>
      </c>
      <c r="H28" s="8">
        <v>255760</v>
      </c>
      <c r="I28" s="8">
        <v>256856</v>
      </c>
      <c r="J28" s="8">
        <v>260433</v>
      </c>
      <c r="K28" s="8">
        <v>204950</v>
      </c>
      <c r="L28" s="63">
        <v>222334</v>
      </c>
      <c r="M28" s="59">
        <f t="shared" si="5"/>
        <v>6.3376067971392933E-2</v>
      </c>
      <c r="N28" s="9">
        <f t="shared" si="6"/>
        <v>6.014846797712381E-2</v>
      </c>
      <c r="P28" s="7" t="s">
        <v>115</v>
      </c>
      <c r="Q28" s="30">
        <f t="shared" si="1"/>
        <v>8195</v>
      </c>
      <c r="R28" s="30">
        <f t="shared" si="1"/>
        <v>7452</v>
      </c>
      <c r="S28" s="30">
        <f t="shared" si="7"/>
        <v>5342</v>
      </c>
      <c r="T28" s="30">
        <f t="shared" si="8"/>
        <v>6307</v>
      </c>
      <c r="U28" s="30">
        <f t="shared" si="9"/>
        <v>5188</v>
      </c>
      <c r="V28" s="30">
        <f t="shared" si="10"/>
        <v>9109</v>
      </c>
      <c r="W28" s="30">
        <f t="shared" si="11"/>
        <v>1096</v>
      </c>
      <c r="X28" s="30">
        <f t="shared" si="12"/>
        <v>3577</v>
      </c>
      <c r="Y28" s="30">
        <f t="shared" si="13"/>
        <v>-55483</v>
      </c>
      <c r="Z28" s="73">
        <f t="shared" si="14"/>
        <v>17384</v>
      </c>
      <c r="AA28" s="68">
        <f t="shared" si="3"/>
        <v>8167</v>
      </c>
      <c r="AB28" s="9">
        <f t="shared" si="4"/>
        <v>3.813379278787115E-2</v>
      </c>
    </row>
    <row r="29" spans="1:28" s="36" customFormat="1" ht="28.8" x14ac:dyDescent="0.3">
      <c r="A29" s="49" t="s">
        <v>116</v>
      </c>
      <c r="B29" s="46">
        <v>200348</v>
      </c>
      <c r="C29" s="46">
        <v>204078</v>
      </c>
      <c r="D29" s="46">
        <v>207299</v>
      </c>
      <c r="E29" s="46">
        <v>214016</v>
      </c>
      <c r="F29" s="46">
        <v>217943</v>
      </c>
      <c r="G29" s="46">
        <v>214588</v>
      </c>
      <c r="H29" s="46">
        <v>213438</v>
      </c>
      <c r="I29" s="46">
        <v>221985</v>
      </c>
      <c r="J29" s="46">
        <v>220666</v>
      </c>
      <c r="K29" s="46">
        <v>204541</v>
      </c>
      <c r="L29" s="65">
        <v>206452</v>
      </c>
      <c r="M29" s="82">
        <f t="shared" si="5"/>
        <v>5.9286764375149438E-2</v>
      </c>
      <c r="N29" s="78">
        <f t="shared" si="6"/>
        <v>5.5851878303872393E-2</v>
      </c>
      <c r="P29" s="49" t="s">
        <v>116</v>
      </c>
      <c r="Q29" s="77">
        <f t="shared" si="1"/>
        <v>3730</v>
      </c>
      <c r="R29" s="77">
        <f t="shared" si="1"/>
        <v>3221</v>
      </c>
      <c r="S29" s="77">
        <f t="shared" si="7"/>
        <v>6717</v>
      </c>
      <c r="T29" s="77">
        <f t="shared" si="8"/>
        <v>3927</v>
      </c>
      <c r="U29" s="77">
        <f t="shared" si="9"/>
        <v>-3355</v>
      </c>
      <c r="V29" s="77">
        <f t="shared" si="10"/>
        <v>-1150</v>
      </c>
      <c r="W29" s="77">
        <f t="shared" si="11"/>
        <v>8547</v>
      </c>
      <c r="X29" s="77">
        <f t="shared" si="12"/>
        <v>-1319</v>
      </c>
      <c r="Y29" s="77">
        <f t="shared" si="13"/>
        <v>-16125</v>
      </c>
      <c r="Z29" s="80">
        <f t="shared" si="14"/>
        <v>1911</v>
      </c>
      <c r="AA29" s="81">
        <f t="shared" si="3"/>
        <v>6104</v>
      </c>
      <c r="AB29" s="78">
        <f t="shared" si="4"/>
        <v>3.0466987441851178E-2</v>
      </c>
    </row>
    <row r="30" spans="1:28" x14ac:dyDescent="0.3">
      <c r="A30" s="48" t="s">
        <v>140</v>
      </c>
      <c r="B30" s="44">
        <v>567579</v>
      </c>
      <c r="C30" s="44">
        <v>569421</v>
      </c>
      <c r="D30" s="44">
        <v>568503</v>
      </c>
      <c r="E30" s="44">
        <v>566873</v>
      </c>
      <c r="F30" s="44">
        <v>566694</v>
      </c>
      <c r="G30" s="44">
        <v>569473</v>
      </c>
      <c r="H30" s="44">
        <v>571930</v>
      </c>
      <c r="I30" s="44">
        <v>571605</v>
      </c>
      <c r="J30" s="44">
        <v>570950</v>
      </c>
      <c r="K30" s="44">
        <v>561693</v>
      </c>
      <c r="L30" s="64">
        <v>566322</v>
      </c>
      <c r="M30" s="60">
        <f t="shared" si="5"/>
        <v>0.16795736636893277</v>
      </c>
      <c r="N30" s="47">
        <f t="shared" si="6"/>
        <v>0.15320823932345351</v>
      </c>
      <c r="P30" s="48" t="s">
        <v>140</v>
      </c>
      <c r="Q30" s="52">
        <f t="shared" si="1"/>
        <v>1842</v>
      </c>
      <c r="R30" s="52">
        <f t="shared" si="1"/>
        <v>-918</v>
      </c>
      <c r="S30" s="52">
        <f t="shared" si="7"/>
        <v>-1630</v>
      </c>
      <c r="T30" s="52">
        <f t="shared" si="8"/>
        <v>-179</v>
      </c>
      <c r="U30" s="52">
        <f t="shared" si="9"/>
        <v>2779</v>
      </c>
      <c r="V30" s="52">
        <f t="shared" si="10"/>
        <v>2457</v>
      </c>
      <c r="W30" s="52">
        <f t="shared" si="11"/>
        <v>-325</v>
      </c>
      <c r="X30" s="52">
        <f t="shared" si="12"/>
        <v>-655</v>
      </c>
      <c r="Y30" s="52">
        <f t="shared" si="13"/>
        <v>-9257</v>
      </c>
      <c r="Z30" s="74">
        <f t="shared" si="14"/>
        <v>4629</v>
      </c>
      <c r="AA30" s="70">
        <f t="shared" si="3"/>
        <v>-1257</v>
      </c>
      <c r="AB30" s="47">
        <f t="shared" si="4"/>
        <v>-2.2146696759393846E-3</v>
      </c>
    </row>
    <row r="31" spans="1:28" x14ac:dyDescent="0.3">
      <c r="A31" s="7" t="s">
        <v>117</v>
      </c>
      <c r="B31" s="8">
        <v>175811</v>
      </c>
      <c r="C31" s="8">
        <v>175480</v>
      </c>
      <c r="D31" s="8">
        <v>173787</v>
      </c>
      <c r="E31" s="8">
        <v>172070</v>
      </c>
      <c r="F31" s="8">
        <v>173110</v>
      </c>
      <c r="G31" s="8">
        <v>174894</v>
      </c>
      <c r="H31" s="8">
        <v>175846</v>
      </c>
      <c r="I31" s="8">
        <v>174056</v>
      </c>
      <c r="J31" s="8">
        <v>174666</v>
      </c>
      <c r="K31" s="8">
        <v>178453</v>
      </c>
      <c r="L31" s="63">
        <v>181653</v>
      </c>
      <c r="M31" s="59">
        <f t="shared" si="5"/>
        <v>5.2025801762729841E-2</v>
      </c>
      <c r="N31" s="9">
        <f t="shared" si="6"/>
        <v>4.9142954534387329E-2</v>
      </c>
      <c r="P31" s="7" t="s">
        <v>117</v>
      </c>
      <c r="Q31" s="30">
        <f t="shared" si="1"/>
        <v>-331</v>
      </c>
      <c r="R31" s="30">
        <f t="shared" si="1"/>
        <v>-1693</v>
      </c>
      <c r="S31" s="30">
        <f t="shared" si="7"/>
        <v>-1717</v>
      </c>
      <c r="T31" s="30">
        <f t="shared" si="8"/>
        <v>1040</v>
      </c>
      <c r="U31" s="30">
        <f t="shared" si="9"/>
        <v>1784</v>
      </c>
      <c r="V31" s="30">
        <f t="shared" si="10"/>
        <v>952</v>
      </c>
      <c r="W31" s="30">
        <f t="shared" si="11"/>
        <v>-1790</v>
      </c>
      <c r="X31" s="30">
        <f t="shared" si="12"/>
        <v>610</v>
      </c>
      <c r="Y31" s="30">
        <f t="shared" si="13"/>
        <v>3787</v>
      </c>
      <c r="Z31" s="73">
        <f t="shared" si="14"/>
        <v>3200</v>
      </c>
      <c r="AA31" s="68">
        <f t="shared" si="3"/>
        <v>5842</v>
      </c>
      <c r="AB31" s="9">
        <f t="shared" si="4"/>
        <v>3.3228865088077535E-2</v>
      </c>
    </row>
    <row r="32" spans="1:28" x14ac:dyDescent="0.3">
      <c r="A32" s="7" t="s">
        <v>118</v>
      </c>
      <c r="B32" s="8">
        <v>48433</v>
      </c>
      <c r="C32" s="8">
        <v>50016</v>
      </c>
      <c r="D32" s="8">
        <v>49956</v>
      </c>
      <c r="E32" s="8">
        <v>48858</v>
      </c>
      <c r="F32" s="8">
        <v>49790</v>
      </c>
      <c r="G32" s="8">
        <v>52506</v>
      </c>
      <c r="H32" s="8">
        <v>53778</v>
      </c>
      <c r="I32" s="8">
        <v>48983</v>
      </c>
      <c r="J32" s="8">
        <v>48938</v>
      </c>
      <c r="K32" s="8">
        <v>49116</v>
      </c>
      <c r="L32" s="63">
        <v>49773</v>
      </c>
      <c r="M32" s="59">
        <f t="shared" si="5"/>
        <v>1.4332241195228367E-2</v>
      </c>
      <c r="N32" s="9">
        <f t="shared" si="6"/>
        <v>1.3465190643920334E-2</v>
      </c>
      <c r="P32" s="7" t="s">
        <v>118</v>
      </c>
      <c r="Q32" s="30">
        <f t="shared" si="1"/>
        <v>1583</v>
      </c>
      <c r="R32" s="30">
        <f t="shared" si="1"/>
        <v>-60</v>
      </c>
      <c r="S32" s="30">
        <f t="shared" si="7"/>
        <v>-1098</v>
      </c>
      <c r="T32" s="30">
        <f t="shared" si="8"/>
        <v>932</v>
      </c>
      <c r="U32" s="30">
        <f t="shared" si="9"/>
        <v>2716</v>
      </c>
      <c r="V32" s="30">
        <f t="shared" si="10"/>
        <v>1272</v>
      </c>
      <c r="W32" s="30">
        <f t="shared" si="11"/>
        <v>-4795</v>
      </c>
      <c r="X32" s="30">
        <f t="shared" si="12"/>
        <v>-45</v>
      </c>
      <c r="Y32" s="30">
        <f t="shared" si="13"/>
        <v>178</v>
      </c>
      <c r="Z32" s="73">
        <f t="shared" si="14"/>
        <v>657</v>
      </c>
      <c r="AA32" s="68">
        <f t="shared" si="3"/>
        <v>1340</v>
      </c>
      <c r="AB32" s="9">
        <f t="shared" si="4"/>
        <v>2.7667086490615903E-2</v>
      </c>
    </row>
    <row r="33" spans="1:28" x14ac:dyDescent="0.3">
      <c r="A33" s="7" t="s">
        <v>119</v>
      </c>
      <c r="B33" s="8">
        <v>343335</v>
      </c>
      <c r="C33" s="8">
        <v>343925</v>
      </c>
      <c r="D33" s="8">
        <v>344760</v>
      </c>
      <c r="E33" s="8">
        <v>345945</v>
      </c>
      <c r="F33" s="8">
        <v>343794</v>
      </c>
      <c r="G33" s="8">
        <v>342073</v>
      </c>
      <c r="H33" s="8">
        <v>342306</v>
      </c>
      <c r="I33" s="8">
        <v>348566</v>
      </c>
      <c r="J33" s="8">
        <v>347346</v>
      </c>
      <c r="K33" s="8">
        <v>334124</v>
      </c>
      <c r="L33" s="63">
        <v>334896</v>
      </c>
      <c r="M33" s="59">
        <f t="shared" si="5"/>
        <v>0.10159932341097457</v>
      </c>
      <c r="N33" s="9">
        <f t="shared" si="6"/>
        <v>9.0600094145145846E-2</v>
      </c>
      <c r="P33" s="7" t="s">
        <v>119</v>
      </c>
      <c r="Q33" s="30">
        <f t="shared" si="1"/>
        <v>590</v>
      </c>
      <c r="R33" s="30">
        <f t="shared" si="1"/>
        <v>835</v>
      </c>
      <c r="S33" s="30">
        <f t="shared" si="7"/>
        <v>1185</v>
      </c>
      <c r="T33" s="30">
        <f t="shared" si="8"/>
        <v>-2151</v>
      </c>
      <c r="U33" s="30">
        <f t="shared" si="9"/>
        <v>-1721</v>
      </c>
      <c r="V33" s="30">
        <f t="shared" si="10"/>
        <v>233</v>
      </c>
      <c r="W33" s="30">
        <f t="shared" si="11"/>
        <v>6260</v>
      </c>
      <c r="X33" s="30">
        <f t="shared" si="12"/>
        <v>-1220</v>
      </c>
      <c r="Y33" s="30">
        <f t="shared" si="13"/>
        <v>-13222</v>
      </c>
      <c r="Z33" s="73">
        <f t="shared" si="14"/>
        <v>772</v>
      </c>
      <c r="AA33" s="68">
        <f t="shared" si="3"/>
        <v>-8439</v>
      </c>
      <c r="AB33" s="9">
        <f t="shared" si="4"/>
        <v>-2.4579492332561494E-2</v>
      </c>
    </row>
    <row r="34" spans="1:28" x14ac:dyDescent="0.3">
      <c r="A34" s="7" t="s">
        <v>120</v>
      </c>
      <c r="B34" s="8">
        <v>100707</v>
      </c>
      <c r="C34" s="8">
        <v>101135</v>
      </c>
      <c r="D34" s="8">
        <v>101100</v>
      </c>
      <c r="E34" s="8">
        <v>100774</v>
      </c>
      <c r="F34" s="8">
        <v>99611</v>
      </c>
      <c r="G34" s="8">
        <v>98437</v>
      </c>
      <c r="H34" s="8">
        <v>98521</v>
      </c>
      <c r="I34" s="8">
        <v>100480</v>
      </c>
      <c r="J34" s="8">
        <v>100284</v>
      </c>
      <c r="K34" s="8">
        <v>98440</v>
      </c>
      <c r="L34" s="63">
        <v>98762</v>
      </c>
      <c r="M34" s="59">
        <f t="shared" si="5"/>
        <v>2.980110697350697E-2</v>
      </c>
      <c r="N34" s="9">
        <f t="shared" si="6"/>
        <v>2.6718284177663795E-2</v>
      </c>
      <c r="P34" s="7" t="s">
        <v>120</v>
      </c>
      <c r="Q34" s="30">
        <f t="shared" si="1"/>
        <v>428</v>
      </c>
      <c r="R34" s="30">
        <f t="shared" si="1"/>
        <v>-35</v>
      </c>
      <c r="S34" s="30">
        <f t="shared" si="7"/>
        <v>-326</v>
      </c>
      <c r="T34" s="30">
        <f t="shared" si="8"/>
        <v>-1163</v>
      </c>
      <c r="U34" s="30">
        <f t="shared" si="9"/>
        <v>-1174</v>
      </c>
      <c r="V34" s="30">
        <f t="shared" si="10"/>
        <v>84</v>
      </c>
      <c r="W34" s="30">
        <f t="shared" si="11"/>
        <v>1959</v>
      </c>
      <c r="X34" s="30">
        <f t="shared" si="12"/>
        <v>-196</v>
      </c>
      <c r="Y34" s="30">
        <f t="shared" si="13"/>
        <v>-1844</v>
      </c>
      <c r="Z34" s="73">
        <f t="shared" si="14"/>
        <v>322</v>
      </c>
      <c r="AA34" s="68">
        <f t="shared" si="3"/>
        <v>-1945</v>
      </c>
      <c r="AB34" s="9">
        <f t="shared" si="4"/>
        <v>-1.9313453881060899E-2</v>
      </c>
    </row>
    <row r="35" spans="1:28" x14ac:dyDescent="0.3">
      <c r="A35" s="7" t="s">
        <v>121</v>
      </c>
      <c r="B35" s="8">
        <v>242628</v>
      </c>
      <c r="C35" s="8">
        <v>242790</v>
      </c>
      <c r="D35" s="8">
        <v>243660</v>
      </c>
      <c r="E35" s="8">
        <v>245171</v>
      </c>
      <c r="F35" s="8">
        <v>244183</v>
      </c>
      <c r="G35" s="8">
        <v>243636</v>
      </c>
      <c r="H35" s="8">
        <v>243785</v>
      </c>
      <c r="I35" s="8">
        <v>248086</v>
      </c>
      <c r="J35" s="8">
        <v>247062</v>
      </c>
      <c r="K35" s="8">
        <v>235684</v>
      </c>
      <c r="L35" s="63">
        <v>236134</v>
      </c>
      <c r="M35" s="59">
        <f t="shared" si="5"/>
        <v>7.1798216437467602E-2</v>
      </c>
      <c r="N35" s="9">
        <f t="shared" si="6"/>
        <v>6.3881809967482051E-2</v>
      </c>
      <c r="P35" s="7" t="s">
        <v>121</v>
      </c>
      <c r="Q35" s="30">
        <f t="shared" si="1"/>
        <v>162</v>
      </c>
      <c r="R35" s="30">
        <f t="shared" si="1"/>
        <v>870</v>
      </c>
      <c r="S35" s="30">
        <f t="shared" si="7"/>
        <v>1511</v>
      </c>
      <c r="T35" s="30">
        <f t="shared" si="8"/>
        <v>-988</v>
      </c>
      <c r="U35" s="30">
        <f t="shared" si="9"/>
        <v>-547</v>
      </c>
      <c r="V35" s="30">
        <f t="shared" si="10"/>
        <v>149</v>
      </c>
      <c r="W35" s="30">
        <f t="shared" si="11"/>
        <v>4301</v>
      </c>
      <c r="X35" s="30">
        <f t="shared" si="12"/>
        <v>-1024</v>
      </c>
      <c r="Y35" s="30">
        <f t="shared" si="13"/>
        <v>-11378</v>
      </c>
      <c r="Z35" s="73">
        <f t="shared" si="14"/>
        <v>450</v>
      </c>
      <c r="AA35" s="68">
        <f t="shared" si="3"/>
        <v>-6494</v>
      </c>
      <c r="AB35" s="9">
        <f t="shared" si="4"/>
        <v>-2.6765253804177588E-2</v>
      </c>
    </row>
    <row r="36" spans="1:28" x14ac:dyDescent="0.3">
      <c r="A36" t="s">
        <v>30</v>
      </c>
      <c r="P36" t="s">
        <v>30</v>
      </c>
    </row>
    <row r="37" spans="1:28" ht="14.4" customHeight="1" x14ac:dyDescent="0.3">
      <c r="A37" t="s">
        <v>136</v>
      </c>
      <c r="B37"/>
      <c r="C37"/>
      <c r="D37"/>
      <c r="E37"/>
      <c r="F37"/>
      <c r="G37"/>
      <c r="H37"/>
      <c r="I37"/>
      <c r="J37"/>
      <c r="K37"/>
      <c r="L37"/>
      <c r="M37"/>
      <c r="N37"/>
      <c r="P37" t="s">
        <v>136</v>
      </c>
      <c r="Q37"/>
      <c r="R37"/>
      <c r="S37"/>
      <c r="T37"/>
      <c r="U37"/>
      <c r="V37"/>
      <c r="W37"/>
      <c r="X37"/>
      <c r="Y37"/>
      <c r="Z37"/>
    </row>
    <row r="38" spans="1:28" ht="14.4" customHeight="1" x14ac:dyDescent="0.3">
      <c r="A38" t="s">
        <v>137</v>
      </c>
      <c r="B38"/>
      <c r="C38"/>
      <c r="D38"/>
      <c r="E38"/>
      <c r="F38"/>
      <c r="G38"/>
      <c r="H38"/>
      <c r="I38"/>
      <c r="J38"/>
      <c r="K38"/>
      <c r="L38"/>
      <c r="M38"/>
      <c r="N38"/>
      <c r="P38" t="s">
        <v>137</v>
      </c>
      <c r="Q38"/>
      <c r="R38"/>
      <c r="S38"/>
      <c r="T38"/>
      <c r="U38"/>
      <c r="V38"/>
      <c r="W38"/>
      <c r="X38"/>
      <c r="Y38"/>
      <c r="Z38"/>
    </row>
    <row r="39" spans="1:28" x14ac:dyDescent="0.3">
      <c r="A39" t="s">
        <v>141</v>
      </c>
      <c r="P39" t="s">
        <v>141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71E0-732F-406B-BD79-5B3A5FFAD20C}">
  <dimension ref="A1:N30"/>
  <sheetViews>
    <sheetView workbookViewId="0">
      <selection activeCell="A25" sqref="A25:XFD25"/>
    </sheetView>
  </sheetViews>
  <sheetFormatPr defaultRowHeight="14.4" x14ac:dyDescent="0.3"/>
  <cols>
    <col min="1" max="1" width="38.5546875" customWidth="1"/>
    <col min="3" max="12" width="9.6640625" bestFit="1" customWidth="1"/>
    <col min="13" max="13" width="8.44140625" bestFit="1" customWidth="1"/>
    <col min="14" max="14" width="7.44140625" bestFit="1" customWidth="1"/>
  </cols>
  <sheetData>
    <row r="1" spans="1:14" x14ac:dyDescent="0.3">
      <c r="A1" s="3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/>
      <c r="N1" s="23"/>
    </row>
    <row r="2" spans="1:14" x14ac:dyDescent="0.3">
      <c r="A2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/>
      <c r="N2" s="23"/>
    </row>
    <row r="3" spans="1:14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/>
      <c r="N3" s="23"/>
    </row>
    <row r="4" spans="1:14" x14ac:dyDescent="0.3">
      <c r="A4" s="39" t="s">
        <v>90</v>
      </c>
      <c r="B4" s="13" t="s">
        <v>123</v>
      </c>
      <c r="C4" s="13"/>
      <c r="D4" s="13"/>
      <c r="E4" s="13"/>
      <c r="F4" s="13"/>
      <c r="G4" s="13"/>
      <c r="H4" s="13"/>
      <c r="I4" s="13"/>
      <c r="J4" s="13"/>
      <c r="K4" s="13"/>
      <c r="L4" s="61"/>
      <c r="M4" s="26" t="s">
        <v>126</v>
      </c>
      <c r="N4" s="41"/>
    </row>
    <row r="5" spans="1:14" x14ac:dyDescent="0.3">
      <c r="A5" s="40"/>
      <c r="B5" s="5" t="s">
        <v>0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62" t="s">
        <v>1</v>
      </c>
      <c r="M5" s="56" t="s">
        <v>0</v>
      </c>
      <c r="N5" s="42" t="s">
        <v>1</v>
      </c>
    </row>
    <row r="6" spans="1:14" x14ac:dyDescent="0.3">
      <c r="A6" s="7" t="s">
        <v>130</v>
      </c>
      <c r="B6" s="8">
        <v>3946247</v>
      </c>
      <c r="C6" s="8">
        <v>3996916</v>
      </c>
      <c r="D6" s="8">
        <v>4052929</v>
      </c>
      <c r="E6" s="8">
        <v>4106510</v>
      </c>
      <c r="F6" s="8">
        <v>4198656</v>
      </c>
      <c r="G6" s="8">
        <v>4288812</v>
      </c>
      <c r="H6" s="8">
        <v>4353044</v>
      </c>
      <c r="I6" s="8">
        <v>4436454</v>
      </c>
      <c r="J6" s="8">
        <v>4455262</v>
      </c>
      <c r="K6" s="8">
        <v>4329721</v>
      </c>
      <c r="L6" s="63">
        <v>4422856</v>
      </c>
      <c r="M6" s="131" t="s">
        <v>28</v>
      </c>
      <c r="N6" s="132" t="s">
        <v>28</v>
      </c>
    </row>
    <row r="7" spans="1:14" x14ac:dyDescent="0.3">
      <c r="A7" s="7" t="s">
        <v>92</v>
      </c>
      <c r="B7" s="8" t="s">
        <v>93</v>
      </c>
      <c r="C7" s="8" t="s">
        <v>93</v>
      </c>
      <c r="D7" s="8" t="s">
        <v>93</v>
      </c>
      <c r="E7" s="8" t="s">
        <v>93</v>
      </c>
      <c r="F7" s="8" t="s">
        <v>93</v>
      </c>
      <c r="G7" s="8" t="s">
        <v>93</v>
      </c>
      <c r="H7" s="8" t="s">
        <v>93</v>
      </c>
      <c r="I7" s="8" t="s">
        <v>93</v>
      </c>
      <c r="J7" s="8" t="s">
        <v>93</v>
      </c>
      <c r="K7" s="8" t="s">
        <v>93</v>
      </c>
      <c r="L7" s="63" t="s">
        <v>93</v>
      </c>
      <c r="M7" s="75"/>
      <c r="N7" s="76"/>
    </row>
    <row r="8" spans="1:14" x14ac:dyDescent="0.3">
      <c r="A8" s="7" t="s">
        <v>94</v>
      </c>
      <c r="B8" s="8">
        <v>10988</v>
      </c>
      <c r="C8" s="8">
        <v>11234</v>
      </c>
      <c r="D8" s="8">
        <v>11442</v>
      </c>
      <c r="E8" s="8">
        <v>11949</v>
      </c>
      <c r="F8" s="8">
        <v>11619</v>
      </c>
      <c r="G8" s="8">
        <v>11649</v>
      </c>
      <c r="H8" s="8">
        <v>11178</v>
      </c>
      <c r="I8" s="8">
        <v>11055</v>
      </c>
      <c r="J8" s="8">
        <v>10769</v>
      </c>
      <c r="K8" s="8">
        <v>10395</v>
      </c>
      <c r="L8" s="63">
        <v>10588</v>
      </c>
      <c r="M8" s="75">
        <f>+B8/$B$6</f>
        <v>2.7844177011727852E-3</v>
      </c>
      <c r="N8" s="76">
        <f>+L8/$L$6</f>
        <v>2.3939282671649269E-3</v>
      </c>
    </row>
    <row r="9" spans="1:14" x14ac:dyDescent="0.3">
      <c r="A9" s="7" t="s">
        <v>95</v>
      </c>
      <c r="B9" s="8">
        <v>3935259</v>
      </c>
      <c r="C9" s="8">
        <v>3985682</v>
      </c>
      <c r="D9" s="8">
        <v>4041487</v>
      </c>
      <c r="E9" s="8">
        <v>4094561</v>
      </c>
      <c r="F9" s="8">
        <v>4187037</v>
      </c>
      <c r="G9" s="8">
        <v>4277163</v>
      </c>
      <c r="H9" s="8">
        <v>4341866</v>
      </c>
      <c r="I9" s="8">
        <v>4425399</v>
      </c>
      <c r="J9" s="8">
        <v>4444493</v>
      </c>
      <c r="K9" s="8">
        <v>4319326</v>
      </c>
      <c r="L9" s="63">
        <v>4412268</v>
      </c>
      <c r="M9" s="75">
        <f t="shared" ref="M9:M14" si="0">+B9/$B$6</f>
        <v>0.99721558229882723</v>
      </c>
      <c r="N9" s="76">
        <f t="shared" ref="N9:N14" si="1">+L9/$L$6</f>
        <v>0.99760607173283511</v>
      </c>
    </row>
    <row r="10" spans="1:14" x14ac:dyDescent="0.3">
      <c r="A10" s="7" t="s">
        <v>96</v>
      </c>
      <c r="B10" s="8">
        <v>3159031</v>
      </c>
      <c r="C10" s="8">
        <v>3210169</v>
      </c>
      <c r="D10" s="8">
        <v>3267539</v>
      </c>
      <c r="E10" s="8">
        <v>3323301</v>
      </c>
      <c r="F10" s="8">
        <v>3416862</v>
      </c>
      <c r="G10" s="8">
        <v>3500984</v>
      </c>
      <c r="H10" s="8">
        <v>3560867</v>
      </c>
      <c r="I10" s="8">
        <v>3642392</v>
      </c>
      <c r="J10" s="8">
        <v>3657095</v>
      </c>
      <c r="K10" s="8">
        <v>3538094</v>
      </c>
      <c r="L10" s="63">
        <v>3625845</v>
      </c>
      <c r="M10" s="75">
        <f t="shared" si="0"/>
        <v>0.80051527438601788</v>
      </c>
      <c r="N10" s="76">
        <f t="shared" si="1"/>
        <v>0.81979720795793487</v>
      </c>
    </row>
    <row r="11" spans="1:14" x14ac:dyDescent="0.3">
      <c r="A11" s="7" t="s">
        <v>140</v>
      </c>
      <c r="B11" s="8">
        <v>776228</v>
      </c>
      <c r="C11" s="8">
        <v>775513</v>
      </c>
      <c r="D11" s="8">
        <v>773948</v>
      </c>
      <c r="E11" s="8">
        <v>771260</v>
      </c>
      <c r="F11" s="8">
        <v>770175</v>
      </c>
      <c r="G11" s="8">
        <v>776179</v>
      </c>
      <c r="H11" s="8">
        <v>780999</v>
      </c>
      <c r="I11" s="8">
        <v>783007</v>
      </c>
      <c r="J11" s="8">
        <v>787398</v>
      </c>
      <c r="K11" s="8">
        <v>781232</v>
      </c>
      <c r="L11" s="63">
        <v>786423</v>
      </c>
      <c r="M11" s="75">
        <f t="shared" si="0"/>
        <v>0.19670030791280932</v>
      </c>
      <c r="N11" s="76">
        <f t="shared" si="1"/>
        <v>0.17780886377490021</v>
      </c>
    </row>
    <row r="12" spans="1:14" x14ac:dyDescent="0.3">
      <c r="A12" s="7" t="s">
        <v>117</v>
      </c>
      <c r="B12" s="8">
        <v>397905</v>
      </c>
      <c r="C12" s="8">
        <v>393992</v>
      </c>
      <c r="D12" s="8">
        <v>389461</v>
      </c>
      <c r="E12" s="8">
        <v>383637</v>
      </c>
      <c r="F12" s="8">
        <v>380414</v>
      </c>
      <c r="G12" s="8">
        <v>383817</v>
      </c>
      <c r="H12" s="8">
        <v>383641</v>
      </c>
      <c r="I12" s="8">
        <v>379720</v>
      </c>
      <c r="J12" s="8">
        <v>379744</v>
      </c>
      <c r="K12" s="8">
        <v>386706</v>
      </c>
      <c r="L12" s="63">
        <v>392219</v>
      </c>
      <c r="M12" s="75">
        <f t="shared" si="0"/>
        <v>0.10083124548463387</v>
      </c>
      <c r="N12" s="76">
        <f t="shared" si="1"/>
        <v>8.8680029374684596E-2</v>
      </c>
    </row>
    <row r="13" spans="1:14" x14ac:dyDescent="0.3">
      <c r="A13" s="7" t="s">
        <v>118</v>
      </c>
      <c r="B13" s="8">
        <v>69021</v>
      </c>
      <c r="C13" s="8">
        <v>66650</v>
      </c>
      <c r="D13" s="8">
        <v>66595</v>
      </c>
      <c r="E13" s="8">
        <v>65797</v>
      </c>
      <c r="F13" s="8">
        <v>65435</v>
      </c>
      <c r="G13" s="8">
        <v>66167</v>
      </c>
      <c r="H13" s="8">
        <v>67761</v>
      </c>
      <c r="I13" s="8">
        <v>65920</v>
      </c>
      <c r="J13" s="8">
        <v>67470</v>
      </c>
      <c r="K13" s="8">
        <v>66948</v>
      </c>
      <c r="L13" s="63">
        <v>67178</v>
      </c>
      <c r="M13" s="75">
        <f t="shared" si="0"/>
        <v>1.7490288874467311E-2</v>
      </c>
      <c r="N13" s="76">
        <f t="shared" si="1"/>
        <v>1.5188828214167498E-2</v>
      </c>
    </row>
    <row r="14" spans="1:14" x14ac:dyDescent="0.3">
      <c r="A14" s="7" t="s">
        <v>119</v>
      </c>
      <c r="B14" s="8">
        <v>309302</v>
      </c>
      <c r="C14" s="8">
        <v>314871</v>
      </c>
      <c r="D14" s="8">
        <v>317892</v>
      </c>
      <c r="E14" s="8">
        <v>321826</v>
      </c>
      <c r="F14" s="8">
        <v>324326</v>
      </c>
      <c r="G14" s="8">
        <v>326195</v>
      </c>
      <c r="H14" s="8">
        <v>329597</v>
      </c>
      <c r="I14" s="8">
        <v>337367</v>
      </c>
      <c r="J14" s="8">
        <v>340184</v>
      </c>
      <c r="K14" s="8">
        <v>327578</v>
      </c>
      <c r="L14" s="63">
        <v>327026</v>
      </c>
      <c r="M14" s="75">
        <f t="shared" si="0"/>
        <v>7.837877355370812E-2</v>
      </c>
      <c r="N14" s="76">
        <f t="shared" si="1"/>
        <v>7.394000618604811E-2</v>
      </c>
    </row>
    <row r="17" spans="1:14" x14ac:dyDescent="0.3">
      <c r="A17" s="17" t="s">
        <v>90</v>
      </c>
      <c r="B17" s="87"/>
      <c r="C17" s="66" t="s">
        <v>128</v>
      </c>
      <c r="D17" s="54"/>
      <c r="E17" s="54"/>
      <c r="F17" s="54"/>
      <c r="G17" s="54"/>
      <c r="H17" s="54"/>
      <c r="I17" s="54"/>
      <c r="J17" s="54"/>
      <c r="K17" s="54"/>
      <c r="L17" s="71"/>
      <c r="M17" s="66" t="s">
        <v>127</v>
      </c>
      <c r="N17" s="41"/>
    </row>
    <row r="18" spans="1:14" x14ac:dyDescent="0.3">
      <c r="A18" s="50"/>
      <c r="B18" s="87"/>
      <c r="C18" s="67" t="s">
        <v>80</v>
      </c>
      <c r="D18" s="55" t="s">
        <v>81</v>
      </c>
      <c r="E18" s="55" t="s">
        <v>82</v>
      </c>
      <c r="F18" s="55" t="s">
        <v>83</v>
      </c>
      <c r="G18" s="55" t="s">
        <v>84</v>
      </c>
      <c r="H18" s="55" t="s">
        <v>85</v>
      </c>
      <c r="I18" s="55" t="s">
        <v>86</v>
      </c>
      <c r="J18" s="55" t="s">
        <v>87</v>
      </c>
      <c r="K18" s="55" t="s">
        <v>88</v>
      </c>
      <c r="L18" s="72" t="s">
        <v>89</v>
      </c>
      <c r="M18" s="67" t="s">
        <v>124</v>
      </c>
      <c r="N18" s="5" t="s">
        <v>125</v>
      </c>
    </row>
    <row r="19" spans="1:14" x14ac:dyDescent="0.3">
      <c r="A19" s="7" t="s">
        <v>130</v>
      </c>
      <c r="B19" s="87"/>
      <c r="C19" s="30">
        <f>+C6-B6</f>
        <v>50669</v>
      </c>
      <c r="D19" s="30">
        <f t="shared" ref="D19:L19" si="2">+D6-C6</f>
        <v>56013</v>
      </c>
      <c r="E19" s="30">
        <f t="shared" si="2"/>
        <v>53581</v>
      </c>
      <c r="F19" s="30">
        <f t="shared" si="2"/>
        <v>92146</v>
      </c>
      <c r="G19" s="30">
        <f t="shared" si="2"/>
        <v>90156</v>
      </c>
      <c r="H19" s="30">
        <f t="shared" si="2"/>
        <v>64232</v>
      </c>
      <c r="I19" s="30">
        <f t="shared" si="2"/>
        <v>83410</v>
      </c>
      <c r="J19" s="30">
        <f t="shared" si="2"/>
        <v>18808</v>
      </c>
      <c r="K19" s="30">
        <f t="shared" si="2"/>
        <v>-125541</v>
      </c>
      <c r="L19" s="73">
        <f t="shared" si="2"/>
        <v>93135</v>
      </c>
      <c r="M19" s="68">
        <f>SUM(C19:L19)</f>
        <v>476609</v>
      </c>
      <c r="N19" s="9">
        <f>+M19/B6</f>
        <v>0.12077525811232799</v>
      </c>
    </row>
    <row r="20" spans="1:14" x14ac:dyDescent="0.3">
      <c r="A20" s="7" t="s">
        <v>92</v>
      </c>
      <c r="B20" s="87"/>
      <c r="C20" s="30"/>
      <c r="D20" s="30"/>
      <c r="E20" s="30"/>
      <c r="F20" s="30"/>
      <c r="G20" s="30"/>
      <c r="H20" s="30"/>
      <c r="I20" s="30"/>
      <c r="J20" s="30"/>
      <c r="K20" s="30"/>
      <c r="L20" s="73"/>
      <c r="M20" s="68"/>
      <c r="N20" s="7"/>
    </row>
    <row r="21" spans="1:14" x14ac:dyDescent="0.3">
      <c r="A21" s="7" t="s">
        <v>94</v>
      </c>
      <c r="B21" s="87"/>
      <c r="C21" s="30">
        <f t="shared" ref="C21:L21" si="3">+C8-B8</f>
        <v>246</v>
      </c>
      <c r="D21" s="30">
        <f t="shared" si="3"/>
        <v>208</v>
      </c>
      <c r="E21" s="30">
        <f t="shared" si="3"/>
        <v>507</v>
      </c>
      <c r="F21" s="30">
        <f t="shared" si="3"/>
        <v>-330</v>
      </c>
      <c r="G21" s="30">
        <f t="shared" si="3"/>
        <v>30</v>
      </c>
      <c r="H21" s="30">
        <f t="shared" si="3"/>
        <v>-471</v>
      </c>
      <c r="I21" s="30">
        <f t="shared" si="3"/>
        <v>-123</v>
      </c>
      <c r="J21" s="30">
        <f t="shared" si="3"/>
        <v>-286</v>
      </c>
      <c r="K21" s="30">
        <f t="shared" si="3"/>
        <v>-374</v>
      </c>
      <c r="L21" s="73">
        <f t="shared" si="3"/>
        <v>193</v>
      </c>
      <c r="M21" s="68">
        <f t="shared" ref="M21:M27" si="4">SUM(C21:L21)</f>
        <v>-400</v>
      </c>
      <c r="N21" s="9">
        <f t="shared" ref="N21:N27" si="5">+M21/B8</f>
        <v>-3.6403349108117947E-2</v>
      </c>
    </row>
    <row r="22" spans="1:14" x14ac:dyDescent="0.3">
      <c r="A22" s="7" t="s">
        <v>95</v>
      </c>
      <c r="B22" s="87"/>
      <c r="C22" s="30">
        <f t="shared" ref="C22:L22" si="6">+C9-B9</f>
        <v>50423</v>
      </c>
      <c r="D22" s="30">
        <f t="shared" si="6"/>
        <v>55805</v>
      </c>
      <c r="E22" s="30">
        <f t="shared" si="6"/>
        <v>53074</v>
      </c>
      <c r="F22" s="30">
        <f t="shared" si="6"/>
        <v>92476</v>
      </c>
      <c r="G22" s="30">
        <f t="shared" si="6"/>
        <v>90126</v>
      </c>
      <c r="H22" s="30">
        <f t="shared" si="6"/>
        <v>64703</v>
      </c>
      <c r="I22" s="30">
        <f t="shared" si="6"/>
        <v>83533</v>
      </c>
      <c r="J22" s="30">
        <f t="shared" si="6"/>
        <v>19094</v>
      </c>
      <c r="K22" s="30">
        <f t="shared" si="6"/>
        <v>-125167</v>
      </c>
      <c r="L22" s="73">
        <f t="shared" si="6"/>
        <v>92942</v>
      </c>
      <c r="M22" s="68">
        <f t="shared" si="4"/>
        <v>477009</v>
      </c>
      <c r="N22" s="9">
        <f t="shared" si="5"/>
        <v>0.12121413101399425</v>
      </c>
    </row>
    <row r="23" spans="1:14" x14ac:dyDescent="0.3">
      <c r="A23" s="7" t="s">
        <v>96</v>
      </c>
      <c r="B23" s="87"/>
      <c r="C23" s="30">
        <f t="shared" ref="C23:L23" si="7">+C10-B10</f>
        <v>51138</v>
      </c>
      <c r="D23" s="30">
        <f t="shared" si="7"/>
        <v>57370</v>
      </c>
      <c r="E23" s="30">
        <f t="shared" si="7"/>
        <v>55762</v>
      </c>
      <c r="F23" s="30">
        <f t="shared" si="7"/>
        <v>93561</v>
      </c>
      <c r="G23" s="30">
        <f t="shared" si="7"/>
        <v>84122</v>
      </c>
      <c r="H23" s="30">
        <f t="shared" si="7"/>
        <v>59883</v>
      </c>
      <c r="I23" s="30">
        <f t="shared" si="7"/>
        <v>81525</v>
      </c>
      <c r="J23" s="30">
        <f t="shared" si="7"/>
        <v>14703</v>
      </c>
      <c r="K23" s="30">
        <f t="shared" si="7"/>
        <v>-119001</v>
      </c>
      <c r="L23" s="73">
        <f t="shared" si="7"/>
        <v>87751</v>
      </c>
      <c r="M23" s="68">
        <f t="shared" si="4"/>
        <v>466814</v>
      </c>
      <c r="N23" s="9">
        <f t="shared" si="5"/>
        <v>0.14777126277013425</v>
      </c>
    </row>
    <row r="24" spans="1:14" x14ac:dyDescent="0.3">
      <c r="A24" s="7" t="s">
        <v>140</v>
      </c>
      <c r="B24" s="87"/>
      <c r="C24" s="30">
        <f t="shared" ref="C24:L24" si="8">+C11-B11</f>
        <v>-715</v>
      </c>
      <c r="D24" s="30">
        <f t="shared" si="8"/>
        <v>-1565</v>
      </c>
      <c r="E24" s="30">
        <f t="shared" si="8"/>
        <v>-2688</v>
      </c>
      <c r="F24" s="30">
        <f t="shared" si="8"/>
        <v>-1085</v>
      </c>
      <c r="G24" s="30">
        <f t="shared" si="8"/>
        <v>6004</v>
      </c>
      <c r="H24" s="30">
        <f t="shared" si="8"/>
        <v>4820</v>
      </c>
      <c r="I24" s="30">
        <f t="shared" si="8"/>
        <v>2008</v>
      </c>
      <c r="J24" s="30">
        <f t="shared" si="8"/>
        <v>4391</v>
      </c>
      <c r="K24" s="30">
        <f t="shared" si="8"/>
        <v>-6166</v>
      </c>
      <c r="L24" s="73">
        <f t="shared" si="8"/>
        <v>5191</v>
      </c>
      <c r="M24" s="68">
        <f t="shared" si="4"/>
        <v>10195</v>
      </c>
      <c r="N24" s="9">
        <f t="shared" si="5"/>
        <v>1.3134027631056854E-2</v>
      </c>
    </row>
    <row r="25" spans="1:14" x14ac:dyDescent="0.3">
      <c r="A25" s="7" t="s">
        <v>117</v>
      </c>
      <c r="B25" s="87"/>
      <c r="C25" s="30">
        <f t="shared" ref="C25:L25" si="9">+C12-B12</f>
        <v>-3913</v>
      </c>
      <c r="D25" s="30">
        <f t="shared" si="9"/>
        <v>-4531</v>
      </c>
      <c r="E25" s="30">
        <f t="shared" si="9"/>
        <v>-5824</v>
      </c>
      <c r="F25" s="30">
        <f t="shared" si="9"/>
        <v>-3223</v>
      </c>
      <c r="G25" s="30">
        <f t="shared" si="9"/>
        <v>3403</v>
      </c>
      <c r="H25" s="30">
        <f t="shared" si="9"/>
        <v>-176</v>
      </c>
      <c r="I25" s="30">
        <f t="shared" si="9"/>
        <v>-3921</v>
      </c>
      <c r="J25" s="30">
        <f t="shared" si="9"/>
        <v>24</v>
      </c>
      <c r="K25" s="30">
        <f t="shared" si="9"/>
        <v>6962</v>
      </c>
      <c r="L25" s="73">
        <f t="shared" si="9"/>
        <v>5513</v>
      </c>
      <c r="M25" s="68">
        <f t="shared" si="4"/>
        <v>-5686</v>
      </c>
      <c r="N25" s="9">
        <f t="shared" si="5"/>
        <v>-1.4289843052990036E-2</v>
      </c>
    </row>
    <row r="26" spans="1:14" x14ac:dyDescent="0.3">
      <c r="A26" s="7" t="s">
        <v>118</v>
      </c>
      <c r="B26" s="87"/>
      <c r="C26" s="30">
        <f t="shared" ref="C26:L26" si="10">+C13-B13</f>
        <v>-2371</v>
      </c>
      <c r="D26" s="30">
        <f t="shared" si="10"/>
        <v>-55</v>
      </c>
      <c r="E26" s="30">
        <f t="shared" si="10"/>
        <v>-798</v>
      </c>
      <c r="F26" s="30">
        <f t="shared" si="10"/>
        <v>-362</v>
      </c>
      <c r="G26" s="30">
        <f t="shared" si="10"/>
        <v>732</v>
      </c>
      <c r="H26" s="30">
        <f t="shared" si="10"/>
        <v>1594</v>
      </c>
      <c r="I26" s="30">
        <f t="shared" si="10"/>
        <v>-1841</v>
      </c>
      <c r="J26" s="30">
        <f t="shared" si="10"/>
        <v>1550</v>
      </c>
      <c r="K26" s="30">
        <f t="shared" si="10"/>
        <v>-522</v>
      </c>
      <c r="L26" s="73">
        <f t="shared" si="10"/>
        <v>230</v>
      </c>
      <c r="M26" s="68">
        <f t="shared" si="4"/>
        <v>-1843</v>
      </c>
      <c r="N26" s="9">
        <f t="shared" si="5"/>
        <v>-2.6702018226336912E-2</v>
      </c>
    </row>
    <row r="27" spans="1:14" x14ac:dyDescent="0.3">
      <c r="A27" s="7" t="s">
        <v>119</v>
      </c>
      <c r="B27" s="87"/>
      <c r="C27" s="30">
        <f t="shared" ref="C27:L27" si="11">+C14-B14</f>
        <v>5569</v>
      </c>
      <c r="D27" s="30">
        <f t="shared" si="11"/>
        <v>3021</v>
      </c>
      <c r="E27" s="30">
        <f t="shared" si="11"/>
        <v>3934</v>
      </c>
      <c r="F27" s="30">
        <f t="shared" si="11"/>
        <v>2500</v>
      </c>
      <c r="G27" s="30">
        <f t="shared" si="11"/>
        <v>1869</v>
      </c>
      <c r="H27" s="30">
        <f t="shared" si="11"/>
        <v>3402</v>
      </c>
      <c r="I27" s="30">
        <f t="shared" si="11"/>
        <v>7770</v>
      </c>
      <c r="J27" s="30">
        <f t="shared" si="11"/>
        <v>2817</v>
      </c>
      <c r="K27" s="30">
        <f t="shared" si="11"/>
        <v>-12606</v>
      </c>
      <c r="L27" s="73">
        <f t="shared" si="11"/>
        <v>-552</v>
      </c>
      <c r="M27" s="68">
        <f t="shared" si="4"/>
        <v>17724</v>
      </c>
      <c r="N27" s="9">
        <f t="shared" si="5"/>
        <v>5.730321821391391E-2</v>
      </c>
    </row>
    <row r="28" spans="1:14" x14ac:dyDescent="0.3">
      <c r="A28" t="s">
        <v>30</v>
      </c>
    </row>
    <row r="29" spans="1:14" x14ac:dyDescent="0.3">
      <c r="A29" t="s">
        <v>139</v>
      </c>
    </row>
    <row r="30" spans="1:14" x14ac:dyDescent="0.3">
      <c r="A30" t="s">
        <v>141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F1BF-C1C8-4598-80E8-140329A193D1}">
  <dimension ref="A1:U27"/>
  <sheetViews>
    <sheetView topLeftCell="G1" workbookViewId="0">
      <selection activeCell="T32" sqref="T32"/>
    </sheetView>
  </sheetViews>
  <sheetFormatPr defaultRowHeight="14.4" x14ac:dyDescent="0.3"/>
  <cols>
    <col min="20" max="20" width="20" bestFit="1" customWidth="1"/>
    <col min="21" max="21" width="8.88671875" style="2"/>
  </cols>
  <sheetData>
    <row r="1" spans="1:21" x14ac:dyDescent="0.3">
      <c r="A1" s="88" t="s">
        <v>166</v>
      </c>
      <c r="T1" s="88" t="s">
        <v>168</v>
      </c>
    </row>
    <row r="2" spans="1:21" x14ac:dyDescent="0.3">
      <c r="A2" t="s">
        <v>167</v>
      </c>
      <c r="B2" s="23" t="s">
        <v>275</v>
      </c>
      <c r="C2" s="23" t="s">
        <v>2</v>
      </c>
      <c r="D2" s="23" t="s">
        <v>73</v>
      </c>
      <c r="T2" s="89" t="s">
        <v>164</v>
      </c>
      <c r="U2" s="90" t="s">
        <v>165</v>
      </c>
    </row>
    <row r="3" spans="1:21" x14ac:dyDescent="0.3">
      <c r="A3" s="91" t="s">
        <v>0</v>
      </c>
      <c r="B3" s="2">
        <v>5.3999999999999999E-2</v>
      </c>
      <c r="C3" s="2">
        <v>7.1999999999999995E-2</v>
      </c>
      <c r="D3" s="2">
        <v>7.4999999999999997E-2</v>
      </c>
      <c r="T3" t="s">
        <v>163</v>
      </c>
      <c r="U3" s="2">
        <v>0.05</v>
      </c>
    </row>
    <row r="4" spans="1:21" x14ac:dyDescent="0.3">
      <c r="A4" s="91" t="s">
        <v>63</v>
      </c>
      <c r="B4" s="2">
        <v>5.2999999999999999E-2</v>
      </c>
      <c r="C4" s="2">
        <v>7.0000000000000007E-2</v>
      </c>
      <c r="D4" s="2">
        <v>7.2999999999999995E-2</v>
      </c>
      <c r="T4" t="s">
        <v>159</v>
      </c>
      <c r="U4" s="2">
        <v>4.8000000000000001E-2</v>
      </c>
    </row>
    <row r="5" spans="1:21" x14ac:dyDescent="0.3">
      <c r="A5" s="91" t="s">
        <v>64</v>
      </c>
      <c r="B5" s="2">
        <v>4.5999999999999999E-2</v>
      </c>
      <c r="C5" s="2">
        <v>6.6000000000000003E-2</v>
      </c>
      <c r="D5" s="2">
        <v>6.9000000000000006E-2</v>
      </c>
      <c r="T5" t="s">
        <v>23</v>
      </c>
      <c r="U5" s="2">
        <v>4.2999999999999997E-2</v>
      </c>
    </row>
    <row r="6" spans="1:21" x14ac:dyDescent="0.3">
      <c r="A6" s="91" t="s">
        <v>65</v>
      </c>
      <c r="B6" s="2">
        <v>4.3999999999999997E-2</v>
      </c>
      <c r="C6" s="2">
        <v>5.8000000000000003E-2</v>
      </c>
      <c r="D6" s="2">
        <v>6.0999999999999999E-2</v>
      </c>
      <c r="T6" t="s">
        <v>142</v>
      </c>
      <c r="U6" s="2">
        <v>0.04</v>
      </c>
    </row>
    <row r="7" spans="1:21" x14ac:dyDescent="0.3">
      <c r="A7" s="91" t="s">
        <v>66</v>
      </c>
      <c r="B7" s="2">
        <v>3.9E-2</v>
      </c>
      <c r="C7" s="2">
        <v>0.05</v>
      </c>
      <c r="D7" s="2">
        <v>5.0999999999999997E-2</v>
      </c>
      <c r="T7" t="s">
        <v>162</v>
      </c>
      <c r="U7" s="2">
        <v>3.7999999999999999E-2</v>
      </c>
    </row>
    <row r="8" spans="1:21" x14ac:dyDescent="0.3">
      <c r="A8" s="91" t="s">
        <v>67</v>
      </c>
      <c r="B8" s="2">
        <v>3.5000000000000003E-2</v>
      </c>
      <c r="C8" s="2">
        <v>4.2999999999999997E-2</v>
      </c>
      <c r="D8" s="2">
        <v>4.2999999999999997E-2</v>
      </c>
      <c r="T8" t="s">
        <v>150</v>
      </c>
      <c r="U8" s="2">
        <v>3.5999999999999997E-2</v>
      </c>
    </row>
    <row r="9" spans="1:21" x14ac:dyDescent="0.3">
      <c r="A9" s="91" t="s">
        <v>68</v>
      </c>
      <c r="B9" s="2">
        <v>3.3000000000000002E-2</v>
      </c>
      <c r="C9" s="2">
        <v>0.04</v>
      </c>
      <c r="D9" s="2">
        <v>4.1000000000000002E-2</v>
      </c>
      <c r="T9" t="s">
        <v>155</v>
      </c>
      <c r="U9" s="2">
        <v>3.5999999999999997E-2</v>
      </c>
    </row>
    <row r="10" spans="1:21" x14ac:dyDescent="0.3">
      <c r="A10" s="91" t="s">
        <v>69</v>
      </c>
      <c r="B10" s="2">
        <v>2.9000000000000001E-2</v>
      </c>
      <c r="C10" s="2">
        <v>3.7999999999999999E-2</v>
      </c>
      <c r="D10" s="2">
        <v>3.9E-2</v>
      </c>
      <c r="T10" t="s">
        <v>152</v>
      </c>
      <c r="U10" s="2">
        <v>3.5000000000000003E-2</v>
      </c>
    </row>
    <row r="11" spans="1:21" x14ac:dyDescent="0.3">
      <c r="A11" s="91" t="s">
        <v>70</v>
      </c>
      <c r="B11" s="2">
        <v>2.5999999999999999E-2</v>
      </c>
      <c r="C11" s="2">
        <v>3.4000000000000002E-2</v>
      </c>
      <c r="D11" s="2">
        <v>3.5999999999999997E-2</v>
      </c>
      <c r="T11" t="s">
        <v>122</v>
      </c>
      <c r="U11" s="2">
        <v>3.5000000000000003E-2</v>
      </c>
    </row>
    <row r="12" spans="1:21" x14ac:dyDescent="0.3">
      <c r="A12" s="91" t="s">
        <v>71</v>
      </c>
      <c r="B12" s="2">
        <v>6.5000000000000002E-2</v>
      </c>
      <c r="C12" s="2">
        <v>6.5000000000000002E-2</v>
      </c>
      <c r="D12" s="2">
        <v>7.8E-2</v>
      </c>
      <c r="T12" t="s">
        <v>160</v>
      </c>
      <c r="U12" s="2">
        <v>3.4000000000000002E-2</v>
      </c>
    </row>
    <row r="13" spans="1:21" x14ac:dyDescent="0.3">
      <c r="A13" s="91" t="s">
        <v>1</v>
      </c>
      <c r="B13" s="2">
        <v>3.5999999999999997E-2</v>
      </c>
      <c r="C13" s="2">
        <v>5.2999999999999999E-2</v>
      </c>
      <c r="D13" s="2">
        <v>6.8000000000000005E-2</v>
      </c>
      <c r="T13" t="s">
        <v>144</v>
      </c>
      <c r="U13" s="2">
        <v>3.3000000000000002E-2</v>
      </c>
    </row>
    <row r="14" spans="1:21" x14ac:dyDescent="0.3">
      <c r="A14" s="91" t="s">
        <v>165</v>
      </c>
      <c r="B14" s="2">
        <v>2.8000000000000001E-2</v>
      </c>
      <c r="C14" s="2">
        <v>3.2000000000000001E-2</v>
      </c>
      <c r="D14" s="2">
        <v>3.5000000000000003E-2</v>
      </c>
      <c r="T14" t="s">
        <v>148</v>
      </c>
      <c r="U14" s="2">
        <v>3.3000000000000002E-2</v>
      </c>
    </row>
    <row r="15" spans="1:21" x14ac:dyDescent="0.3">
      <c r="T15" t="s">
        <v>149</v>
      </c>
      <c r="U15" s="2">
        <v>3.3000000000000002E-2</v>
      </c>
    </row>
    <row r="16" spans="1:21" x14ac:dyDescent="0.3">
      <c r="T16" t="s">
        <v>161</v>
      </c>
      <c r="U16" s="2">
        <v>3.3000000000000002E-2</v>
      </c>
    </row>
    <row r="17" spans="20:21" x14ac:dyDescent="0.3">
      <c r="T17" t="s">
        <v>2</v>
      </c>
      <c r="U17" s="2">
        <v>3.2000000000000001E-2</v>
      </c>
    </row>
    <row r="18" spans="20:21" x14ac:dyDescent="0.3">
      <c r="T18" t="s">
        <v>146</v>
      </c>
      <c r="U18" s="2">
        <v>3.1E-2</v>
      </c>
    </row>
    <row r="19" spans="20:21" x14ac:dyDescent="0.3">
      <c r="T19" t="s">
        <v>158</v>
      </c>
      <c r="U19" s="2">
        <v>3.1E-2</v>
      </c>
    </row>
    <row r="20" spans="20:21" x14ac:dyDescent="0.3">
      <c r="T20" t="s">
        <v>151</v>
      </c>
      <c r="U20" s="2">
        <v>0.03</v>
      </c>
    </row>
    <row r="21" spans="20:21" x14ac:dyDescent="0.3">
      <c r="T21" t="s">
        <v>153</v>
      </c>
      <c r="U21" s="2">
        <v>0.03</v>
      </c>
    </row>
    <row r="22" spans="20:21" x14ac:dyDescent="0.3">
      <c r="T22" t="s">
        <v>145</v>
      </c>
      <c r="U22" s="2">
        <v>2.9000000000000001E-2</v>
      </c>
    </row>
    <row r="23" spans="20:21" x14ac:dyDescent="0.3">
      <c r="T23" t="s">
        <v>156</v>
      </c>
      <c r="U23" s="2">
        <v>2.9000000000000001E-2</v>
      </c>
    </row>
    <row r="24" spans="20:21" x14ac:dyDescent="0.3">
      <c r="T24" t="s">
        <v>143</v>
      </c>
      <c r="U24" s="2">
        <v>2.8000000000000001E-2</v>
      </c>
    </row>
    <row r="25" spans="20:21" x14ac:dyDescent="0.3">
      <c r="T25" t="s">
        <v>157</v>
      </c>
      <c r="U25" s="2">
        <v>2.8000000000000001E-2</v>
      </c>
    </row>
    <row r="26" spans="20:21" x14ac:dyDescent="0.3">
      <c r="T26" t="s">
        <v>147</v>
      </c>
      <c r="U26" s="2">
        <v>2.7E-2</v>
      </c>
    </row>
    <row r="27" spans="20:21" x14ac:dyDescent="0.3">
      <c r="T27" t="s">
        <v>154</v>
      </c>
      <c r="U27" s="2">
        <v>2.5999999999999999E-2</v>
      </c>
    </row>
  </sheetData>
  <sortState xmlns:xlrd2="http://schemas.microsoft.com/office/spreadsheetml/2017/richdata2" ref="T3:U27">
    <sortCondition descending="1" ref="U3:U27"/>
  </sortState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11AF-5487-4270-9751-3C7271D65D5D}">
  <dimension ref="A1:M58"/>
  <sheetViews>
    <sheetView workbookViewId="0">
      <selection activeCell="A22" sqref="A22:M22"/>
    </sheetView>
  </sheetViews>
  <sheetFormatPr defaultRowHeight="14.4" x14ac:dyDescent="0.3"/>
  <cols>
    <col min="1" max="1" width="23.109375" customWidth="1"/>
    <col min="2" max="13" width="9.6640625" style="2" bestFit="1" customWidth="1"/>
  </cols>
  <sheetData>
    <row r="1" spans="1:13" x14ac:dyDescent="0.3">
      <c r="A1" s="3" t="s">
        <v>170</v>
      </c>
    </row>
    <row r="2" spans="1:13" x14ac:dyDescent="0.3">
      <c r="A2" t="s">
        <v>2</v>
      </c>
    </row>
    <row r="4" spans="1:13" x14ac:dyDescent="0.3">
      <c r="A4" s="4" t="s">
        <v>169</v>
      </c>
      <c r="B4" s="92" t="s">
        <v>0</v>
      </c>
      <c r="C4" s="92" t="s">
        <v>63</v>
      </c>
      <c r="D4" s="92" t="s">
        <v>64</v>
      </c>
      <c r="E4" s="92" t="s">
        <v>65</v>
      </c>
      <c r="F4" s="92" t="s">
        <v>66</v>
      </c>
      <c r="G4" s="92" t="s">
        <v>67</v>
      </c>
      <c r="H4" s="92" t="s">
        <v>68</v>
      </c>
      <c r="I4" s="92" t="s">
        <v>69</v>
      </c>
      <c r="J4" s="92" t="s">
        <v>70</v>
      </c>
      <c r="K4" s="92" t="s">
        <v>71</v>
      </c>
      <c r="L4" s="92" t="s">
        <v>1</v>
      </c>
      <c r="M4" s="92" t="s">
        <v>165</v>
      </c>
    </row>
    <row r="5" spans="1:13" x14ac:dyDescent="0.3">
      <c r="A5" s="7" t="s">
        <v>2</v>
      </c>
      <c r="B5" s="9">
        <v>7.1999999999999995E-2</v>
      </c>
      <c r="C5" s="9">
        <v>7.0000000000000007E-2</v>
      </c>
      <c r="D5" s="9">
        <v>6.6000000000000003E-2</v>
      </c>
      <c r="E5" s="9">
        <v>5.8000000000000003E-2</v>
      </c>
      <c r="F5" s="9">
        <v>0.05</v>
      </c>
      <c r="G5" s="9">
        <v>4.2999999999999997E-2</v>
      </c>
      <c r="H5" s="9">
        <v>0.04</v>
      </c>
      <c r="I5" s="9">
        <v>3.7999999999999999E-2</v>
      </c>
      <c r="J5" s="9">
        <v>3.4000000000000002E-2</v>
      </c>
      <c r="K5" s="9">
        <v>6.5000000000000002E-2</v>
      </c>
      <c r="L5" s="9">
        <v>5.2999999999999999E-2</v>
      </c>
      <c r="M5" s="9">
        <v>3.2000000000000001E-2</v>
      </c>
    </row>
    <row r="6" spans="1:13" x14ac:dyDescent="0.3">
      <c r="A6" s="7" t="s">
        <v>142</v>
      </c>
      <c r="B6" s="9">
        <v>9.0999999999999998E-2</v>
      </c>
      <c r="C6" s="9">
        <v>8.8999999999999996E-2</v>
      </c>
      <c r="D6" s="9">
        <v>8.5000000000000006E-2</v>
      </c>
      <c r="E6" s="9">
        <v>7.5999999999999998E-2</v>
      </c>
      <c r="F6" s="9">
        <v>0.06</v>
      </c>
      <c r="G6" s="9">
        <v>0.06</v>
      </c>
      <c r="H6" s="9">
        <v>5.7000000000000002E-2</v>
      </c>
      <c r="I6" s="9">
        <v>5.2999999999999999E-2</v>
      </c>
      <c r="J6" s="9">
        <v>4.9000000000000002E-2</v>
      </c>
      <c r="K6" s="9">
        <v>7.4999999999999997E-2</v>
      </c>
      <c r="L6" s="9">
        <v>5.8999999999999997E-2</v>
      </c>
      <c r="M6" s="9">
        <v>0.04</v>
      </c>
    </row>
    <row r="7" spans="1:13" x14ac:dyDescent="0.3">
      <c r="A7" s="7" t="s">
        <v>143</v>
      </c>
      <c r="B7" s="9">
        <v>6.3E-2</v>
      </c>
      <c r="C7" s="9">
        <v>0.06</v>
      </c>
      <c r="D7" s="9">
        <v>5.7000000000000002E-2</v>
      </c>
      <c r="E7" s="9">
        <v>5.0999999999999997E-2</v>
      </c>
      <c r="F7" s="9">
        <v>4.2999999999999997E-2</v>
      </c>
      <c r="G7" s="9">
        <v>3.6999999999999998E-2</v>
      </c>
      <c r="H7" s="9">
        <v>3.5000000000000003E-2</v>
      </c>
      <c r="I7" s="9">
        <v>3.2000000000000001E-2</v>
      </c>
      <c r="J7" s="9">
        <v>2.9000000000000001E-2</v>
      </c>
      <c r="K7" s="9">
        <v>5.6000000000000001E-2</v>
      </c>
      <c r="L7" s="9">
        <v>4.3999999999999997E-2</v>
      </c>
      <c r="M7" s="9">
        <v>2.8000000000000001E-2</v>
      </c>
    </row>
    <row r="8" spans="1:13" x14ac:dyDescent="0.3">
      <c r="A8" s="7" t="s">
        <v>23</v>
      </c>
      <c r="B8" s="9">
        <v>0.106</v>
      </c>
      <c r="C8" s="9">
        <v>0.10199999999999999</v>
      </c>
      <c r="D8" s="9">
        <v>9.7000000000000003E-2</v>
      </c>
      <c r="E8" s="9">
        <v>8.5999999999999993E-2</v>
      </c>
      <c r="F8" s="9">
        <v>7.3999999999999996E-2</v>
      </c>
      <c r="G8" s="9">
        <v>6.4000000000000001E-2</v>
      </c>
      <c r="H8" s="9">
        <v>6.0999999999999999E-2</v>
      </c>
      <c r="I8" s="9">
        <v>5.5E-2</v>
      </c>
      <c r="J8" s="9">
        <v>4.9000000000000002E-2</v>
      </c>
      <c r="K8" s="9">
        <v>8.5000000000000006E-2</v>
      </c>
      <c r="L8" s="9">
        <v>7.0000000000000007E-2</v>
      </c>
      <c r="M8" s="9">
        <v>4.2999999999999997E-2</v>
      </c>
    </row>
    <row r="9" spans="1:13" x14ac:dyDescent="0.3">
      <c r="A9" s="7" t="s">
        <v>144</v>
      </c>
      <c r="B9" s="9">
        <v>7.6999999999999999E-2</v>
      </c>
      <c r="C9" s="9">
        <v>7.3999999999999996E-2</v>
      </c>
      <c r="D9" s="9">
        <v>6.9000000000000006E-2</v>
      </c>
      <c r="E9" s="9">
        <v>6.0999999999999999E-2</v>
      </c>
      <c r="F9" s="9">
        <v>5.1999999999999998E-2</v>
      </c>
      <c r="G9" s="9">
        <v>4.4999999999999998E-2</v>
      </c>
      <c r="H9" s="9">
        <v>4.2999999999999997E-2</v>
      </c>
      <c r="I9" s="9">
        <v>3.9E-2</v>
      </c>
      <c r="J9" s="9">
        <v>3.5000000000000003E-2</v>
      </c>
      <c r="K9" s="9">
        <v>6.6000000000000003E-2</v>
      </c>
      <c r="L9" s="9">
        <v>5.1999999999999998E-2</v>
      </c>
      <c r="M9" s="9">
        <v>3.3000000000000002E-2</v>
      </c>
    </row>
    <row r="10" spans="1:13" x14ac:dyDescent="0.3">
      <c r="A10" s="7" t="s">
        <v>145</v>
      </c>
      <c r="B10" s="9">
        <v>6.5000000000000002E-2</v>
      </c>
      <c r="C10" s="9">
        <v>6.3E-2</v>
      </c>
      <c r="D10" s="9">
        <v>5.8999999999999997E-2</v>
      </c>
      <c r="E10" s="9">
        <v>5.2999999999999999E-2</v>
      </c>
      <c r="F10" s="9">
        <v>4.4999999999999998E-2</v>
      </c>
      <c r="G10" s="9">
        <v>3.6999999999999998E-2</v>
      </c>
      <c r="H10" s="9">
        <v>3.5999999999999997E-2</v>
      </c>
      <c r="I10" s="9">
        <v>3.4000000000000002E-2</v>
      </c>
      <c r="J10" s="9">
        <v>0.03</v>
      </c>
      <c r="K10" s="9">
        <v>0.05</v>
      </c>
      <c r="L10" s="9">
        <v>4.2000000000000003E-2</v>
      </c>
      <c r="M10" s="9">
        <v>2.9000000000000001E-2</v>
      </c>
    </row>
    <row r="11" spans="1:13" x14ac:dyDescent="0.3">
      <c r="A11" s="7" t="s">
        <v>146</v>
      </c>
      <c r="B11" s="9">
        <v>8.5999999999999993E-2</v>
      </c>
      <c r="C11" s="9">
        <v>7.6999999999999999E-2</v>
      </c>
      <c r="D11" s="9">
        <v>6.9000000000000006E-2</v>
      </c>
      <c r="E11" s="9">
        <v>6.3E-2</v>
      </c>
      <c r="F11" s="9">
        <v>5.3999999999999999E-2</v>
      </c>
      <c r="G11" s="9">
        <v>4.5999999999999999E-2</v>
      </c>
      <c r="H11" s="9">
        <v>4.2000000000000003E-2</v>
      </c>
      <c r="I11" s="9">
        <v>3.6999999999999998E-2</v>
      </c>
      <c r="J11" s="9">
        <v>3.4000000000000002E-2</v>
      </c>
      <c r="K11" s="9">
        <v>5.3999999999999999E-2</v>
      </c>
      <c r="L11" s="9">
        <v>4.4999999999999998E-2</v>
      </c>
      <c r="M11" s="9">
        <v>3.1E-2</v>
      </c>
    </row>
    <row r="12" spans="1:13" x14ac:dyDescent="0.3">
      <c r="A12" s="7" t="s">
        <v>147</v>
      </c>
      <c r="B12" s="9">
        <v>6.0999999999999999E-2</v>
      </c>
      <c r="C12" s="9">
        <v>5.8999999999999997E-2</v>
      </c>
      <c r="D12" s="9">
        <v>5.5E-2</v>
      </c>
      <c r="E12" s="9">
        <v>4.8000000000000001E-2</v>
      </c>
      <c r="F12" s="9">
        <v>4.1000000000000002E-2</v>
      </c>
      <c r="G12" s="9">
        <v>3.5000000000000003E-2</v>
      </c>
      <c r="H12" s="9">
        <v>3.3000000000000002E-2</v>
      </c>
      <c r="I12" s="9">
        <v>3.1E-2</v>
      </c>
      <c r="J12" s="9">
        <v>2.8000000000000001E-2</v>
      </c>
      <c r="K12" s="9">
        <v>4.9000000000000002E-2</v>
      </c>
      <c r="L12" s="9">
        <v>3.9E-2</v>
      </c>
      <c r="M12" s="9">
        <v>2.7E-2</v>
      </c>
    </row>
    <row r="13" spans="1:13" x14ac:dyDescent="0.3">
      <c r="A13" s="7" t="s">
        <v>148</v>
      </c>
      <c r="B13" s="9">
        <v>8.8999999999999996E-2</v>
      </c>
      <c r="C13" s="9">
        <v>8.3000000000000004E-2</v>
      </c>
      <c r="D13" s="9">
        <v>7.6999999999999999E-2</v>
      </c>
      <c r="E13" s="9">
        <v>6.6000000000000003E-2</v>
      </c>
      <c r="F13" s="9">
        <v>5.8999999999999997E-2</v>
      </c>
      <c r="G13" s="9">
        <v>0.05</v>
      </c>
      <c r="H13" s="9">
        <v>4.7E-2</v>
      </c>
      <c r="I13" s="9">
        <v>4.2999999999999997E-2</v>
      </c>
      <c r="J13" s="9">
        <v>3.7999999999999999E-2</v>
      </c>
      <c r="K13" s="9">
        <v>5.7000000000000002E-2</v>
      </c>
      <c r="L13" s="9">
        <v>4.8000000000000001E-2</v>
      </c>
      <c r="M13" s="9">
        <v>3.3000000000000002E-2</v>
      </c>
    </row>
    <row r="14" spans="1:13" x14ac:dyDescent="0.3">
      <c r="A14" s="7" t="s">
        <v>149</v>
      </c>
      <c r="B14" s="9">
        <v>6.7000000000000004E-2</v>
      </c>
      <c r="C14" s="9">
        <v>6.7000000000000004E-2</v>
      </c>
      <c r="D14" s="9">
        <v>6.5000000000000002E-2</v>
      </c>
      <c r="E14" s="9">
        <v>5.7000000000000002E-2</v>
      </c>
      <c r="F14" s="9">
        <v>4.9000000000000002E-2</v>
      </c>
      <c r="G14" s="9">
        <v>4.1000000000000002E-2</v>
      </c>
      <c r="H14" s="9">
        <v>3.9E-2</v>
      </c>
      <c r="I14" s="9">
        <v>3.6999999999999998E-2</v>
      </c>
      <c r="J14" s="9">
        <v>3.4000000000000002E-2</v>
      </c>
      <c r="K14" s="9">
        <v>6.4000000000000001E-2</v>
      </c>
      <c r="L14" s="9">
        <v>5.2999999999999999E-2</v>
      </c>
      <c r="M14" s="9">
        <v>3.3000000000000002E-2</v>
      </c>
    </row>
    <row r="15" spans="1:13" x14ac:dyDescent="0.3">
      <c r="A15" s="7" t="s">
        <v>150</v>
      </c>
      <c r="B15" s="9">
        <v>0.111</v>
      </c>
      <c r="C15" s="9">
        <v>0.108</v>
      </c>
      <c r="D15" s="9">
        <v>9.8000000000000004E-2</v>
      </c>
      <c r="E15" s="9">
        <v>8.4000000000000005E-2</v>
      </c>
      <c r="F15" s="9">
        <v>7.0000000000000007E-2</v>
      </c>
      <c r="G15" s="9">
        <v>0.06</v>
      </c>
      <c r="H15" s="9">
        <v>5.6000000000000001E-2</v>
      </c>
      <c r="I15" s="9">
        <v>0.05</v>
      </c>
      <c r="J15" s="9">
        <v>4.3999999999999997E-2</v>
      </c>
      <c r="K15" s="9">
        <v>6.3E-2</v>
      </c>
      <c r="L15" s="9">
        <v>5.2999999999999999E-2</v>
      </c>
      <c r="M15" s="9">
        <v>3.5999999999999997E-2</v>
      </c>
    </row>
    <row r="16" spans="1:13" x14ac:dyDescent="0.3">
      <c r="A16" s="7" t="s">
        <v>151</v>
      </c>
      <c r="B16" s="9">
        <v>6.4000000000000001E-2</v>
      </c>
      <c r="C16" s="9">
        <v>6.0999999999999999E-2</v>
      </c>
      <c r="D16" s="9">
        <v>5.7000000000000002E-2</v>
      </c>
      <c r="E16" s="9">
        <v>0.05</v>
      </c>
      <c r="F16" s="9">
        <v>4.3999999999999997E-2</v>
      </c>
      <c r="G16" s="9">
        <v>3.7999999999999999E-2</v>
      </c>
      <c r="H16" s="9">
        <v>3.5999999999999997E-2</v>
      </c>
      <c r="I16" s="9">
        <v>3.4000000000000002E-2</v>
      </c>
      <c r="J16" s="9">
        <v>0.03</v>
      </c>
      <c r="K16" s="9">
        <v>5.6000000000000001E-2</v>
      </c>
      <c r="L16" s="9">
        <v>4.3999999999999997E-2</v>
      </c>
      <c r="M16" s="9">
        <v>0.03</v>
      </c>
    </row>
    <row r="17" spans="1:13" x14ac:dyDescent="0.3">
      <c r="A17" s="7" t="s">
        <v>152</v>
      </c>
      <c r="B17" s="9">
        <v>8.4000000000000005E-2</v>
      </c>
      <c r="C17" s="9">
        <v>8.3000000000000004E-2</v>
      </c>
      <c r="D17" s="9">
        <v>8.1000000000000003E-2</v>
      </c>
      <c r="E17" s="9">
        <v>7.0999999999999994E-2</v>
      </c>
      <c r="F17" s="9">
        <v>6.2E-2</v>
      </c>
      <c r="G17" s="9">
        <v>5.5E-2</v>
      </c>
      <c r="H17" s="9">
        <v>5.0999999999999997E-2</v>
      </c>
      <c r="I17" s="9">
        <v>4.5999999999999999E-2</v>
      </c>
      <c r="J17" s="9">
        <v>4.1000000000000002E-2</v>
      </c>
      <c r="K17" s="9">
        <v>6.4000000000000001E-2</v>
      </c>
      <c r="L17" s="9">
        <v>4.9000000000000002E-2</v>
      </c>
      <c r="M17" s="9">
        <v>3.5000000000000003E-2</v>
      </c>
    </row>
    <row r="18" spans="1:13" x14ac:dyDescent="0.3">
      <c r="A18" s="7" t="s">
        <v>153</v>
      </c>
      <c r="B18" s="9">
        <v>7.1999999999999995E-2</v>
      </c>
      <c r="C18" s="9">
        <v>6.9000000000000006E-2</v>
      </c>
      <c r="D18" s="9">
        <v>6.5000000000000002E-2</v>
      </c>
      <c r="E18" s="9">
        <v>5.7000000000000002E-2</v>
      </c>
      <c r="F18" s="9">
        <v>4.8000000000000001E-2</v>
      </c>
      <c r="G18" s="9">
        <v>4.1000000000000002E-2</v>
      </c>
      <c r="H18" s="9">
        <v>3.7999999999999999E-2</v>
      </c>
      <c r="I18" s="9">
        <v>3.5000000000000003E-2</v>
      </c>
      <c r="J18" s="9">
        <v>3.1E-2</v>
      </c>
      <c r="K18" s="9">
        <v>5.5E-2</v>
      </c>
      <c r="L18" s="9">
        <v>4.3999999999999997E-2</v>
      </c>
      <c r="M18" s="9">
        <v>0.03</v>
      </c>
    </row>
    <row r="19" spans="1:13" x14ac:dyDescent="0.3">
      <c r="A19" s="7" t="s">
        <v>154</v>
      </c>
      <c r="B19" s="9">
        <v>5.1999999999999998E-2</v>
      </c>
      <c r="C19" s="9">
        <v>0.05</v>
      </c>
      <c r="D19" s="9">
        <v>4.8000000000000001E-2</v>
      </c>
      <c r="E19" s="9">
        <v>4.2999999999999997E-2</v>
      </c>
      <c r="F19" s="9">
        <v>3.6999999999999998E-2</v>
      </c>
      <c r="G19" s="9">
        <v>3.2000000000000001E-2</v>
      </c>
      <c r="H19" s="9">
        <v>3.1E-2</v>
      </c>
      <c r="I19" s="9">
        <v>2.9000000000000001E-2</v>
      </c>
      <c r="J19" s="9">
        <v>2.5999999999999999E-2</v>
      </c>
      <c r="K19" s="9">
        <v>4.9000000000000002E-2</v>
      </c>
      <c r="L19" s="9">
        <v>0.04</v>
      </c>
      <c r="M19" s="9">
        <v>2.5999999999999999E-2</v>
      </c>
    </row>
    <row r="20" spans="1:13" x14ac:dyDescent="0.3">
      <c r="A20" s="7" t="s">
        <v>155</v>
      </c>
      <c r="B20" s="9">
        <v>8.1000000000000003E-2</v>
      </c>
      <c r="C20" s="9">
        <v>7.5999999999999998E-2</v>
      </c>
      <c r="D20" s="9">
        <v>7.1999999999999995E-2</v>
      </c>
      <c r="E20" s="9">
        <v>6.4000000000000001E-2</v>
      </c>
      <c r="F20" s="9">
        <v>5.1999999999999998E-2</v>
      </c>
      <c r="G20" s="9">
        <v>4.7E-2</v>
      </c>
      <c r="H20" s="9">
        <v>4.3999999999999997E-2</v>
      </c>
      <c r="I20" s="9">
        <v>4.2000000000000003E-2</v>
      </c>
      <c r="J20" s="9">
        <v>3.7999999999999999E-2</v>
      </c>
      <c r="K20" s="9">
        <v>6.3E-2</v>
      </c>
      <c r="L20" s="9">
        <v>5.0999999999999997E-2</v>
      </c>
      <c r="M20" s="9">
        <v>3.5999999999999997E-2</v>
      </c>
    </row>
    <row r="21" spans="1:13" x14ac:dyDescent="0.3">
      <c r="A21" s="7" t="s">
        <v>156</v>
      </c>
      <c r="B21" s="9">
        <v>5.2999999999999999E-2</v>
      </c>
      <c r="C21" s="9">
        <v>5.1999999999999998E-2</v>
      </c>
      <c r="D21" s="9">
        <v>4.9000000000000002E-2</v>
      </c>
      <c r="E21" s="9">
        <v>4.3999999999999997E-2</v>
      </c>
      <c r="F21" s="9">
        <v>3.7999999999999999E-2</v>
      </c>
      <c r="G21" s="9">
        <v>3.3000000000000002E-2</v>
      </c>
      <c r="H21" s="9">
        <v>3.3000000000000002E-2</v>
      </c>
      <c r="I21" s="9">
        <v>3.1E-2</v>
      </c>
      <c r="J21" s="9">
        <v>2.8000000000000001E-2</v>
      </c>
      <c r="K21" s="9">
        <v>6.0999999999999999E-2</v>
      </c>
      <c r="L21" s="9">
        <v>5.0999999999999997E-2</v>
      </c>
      <c r="M21" s="9">
        <v>2.9000000000000001E-2</v>
      </c>
    </row>
    <row r="22" spans="1:13" x14ac:dyDescent="0.3">
      <c r="A22" s="144" t="s">
        <v>122</v>
      </c>
      <c r="B22" s="146">
        <v>7.4999999999999997E-2</v>
      </c>
      <c r="C22" s="146">
        <v>7.2999999999999995E-2</v>
      </c>
      <c r="D22" s="146">
        <v>6.9000000000000006E-2</v>
      </c>
      <c r="E22" s="146">
        <v>6.0999999999999999E-2</v>
      </c>
      <c r="F22" s="146">
        <v>5.0999999999999997E-2</v>
      </c>
      <c r="G22" s="146">
        <v>4.2999999999999997E-2</v>
      </c>
      <c r="H22" s="146">
        <v>4.1000000000000002E-2</v>
      </c>
      <c r="I22" s="146">
        <v>3.9E-2</v>
      </c>
      <c r="J22" s="146">
        <v>3.5999999999999997E-2</v>
      </c>
      <c r="K22" s="146">
        <v>7.8E-2</v>
      </c>
      <c r="L22" s="146">
        <v>6.8000000000000005E-2</v>
      </c>
      <c r="M22" s="146">
        <v>3.5000000000000003E-2</v>
      </c>
    </row>
    <row r="23" spans="1:13" x14ac:dyDescent="0.3">
      <c r="A23" s="7" t="s">
        <v>157</v>
      </c>
      <c r="B23" s="9">
        <v>6.8000000000000005E-2</v>
      </c>
      <c r="C23" s="9">
        <v>6.3E-2</v>
      </c>
      <c r="D23" s="9">
        <v>5.8000000000000003E-2</v>
      </c>
      <c r="E23" s="9">
        <v>5.0999999999999997E-2</v>
      </c>
      <c r="F23" s="9">
        <v>4.3999999999999997E-2</v>
      </c>
      <c r="G23" s="9">
        <v>3.7999999999999999E-2</v>
      </c>
      <c r="H23" s="9">
        <v>3.5999999999999997E-2</v>
      </c>
      <c r="I23" s="9">
        <v>3.2000000000000001E-2</v>
      </c>
      <c r="J23" s="9">
        <v>2.9000000000000001E-2</v>
      </c>
      <c r="K23" s="9">
        <v>5.1999999999999998E-2</v>
      </c>
      <c r="L23" s="9">
        <v>0.04</v>
      </c>
      <c r="M23" s="9">
        <v>2.8000000000000001E-2</v>
      </c>
    </row>
    <row r="24" spans="1:13" x14ac:dyDescent="0.3">
      <c r="A24" s="7" t="s">
        <v>158</v>
      </c>
      <c r="B24" s="9">
        <v>6.3E-2</v>
      </c>
      <c r="C24" s="9">
        <v>6.2E-2</v>
      </c>
      <c r="D24" s="9">
        <v>0.06</v>
      </c>
      <c r="E24" s="9">
        <v>5.3999999999999999E-2</v>
      </c>
      <c r="F24" s="9">
        <v>4.8000000000000001E-2</v>
      </c>
      <c r="G24" s="9">
        <v>4.1000000000000002E-2</v>
      </c>
      <c r="H24" s="9">
        <v>3.9E-2</v>
      </c>
      <c r="I24" s="9">
        <v>3.6999999999999998E-2</v>
      </c>
      <c r="J24" s="9">
        <v>3.2000000000000001E-2</v>
      </c>
      <c r="K24" s="9">
        <v>4.5999999999999999E-2</v>
      </c>
      <c r="L24" s="9">
        <v>4.1000000000000002E-2</v>
      </c>
      <c r="M24" s="9">
        <v>3.1E-2</v>
      </c>
    </row>
    <row r="25" spans="1:13" x14ac:dyDescent="0.3">
      <c r="A25" s="7" t="s">
        <v>159</v>
      </c>
      <c r="B25" s="9">
        <v>0.11700000000000001</v>
      </c>
      <c r="C25" s="9">
        <v>0.113</v>
      </c>
      <c r="D25" s="9">
        <v>0.107</v>
      </c>
      <c r="E25" s="9">
        <v>9.4E-2</v>
      </c>
      <c r="F25" s="9">
        <v>8.1000000000000003E-2</v>
      </c>
      <c r="G25" s="9">
        <v>7.0000000000000007E-2</v>
      </c>
      <c r="H25" s="9">
        <v>6.8000000000000005E-2</v>
      </c>
      <c r="I25" s="9">
        <v>6.8000000000000005E-2</v>
      </c>
      <c r="J25" s="9">
        <v>5.8999999999999997E-2</v>
      </c>
      <c r="K25" s="9">
        <v>8.1000000000000003E-2</v>
      </c>
      <c r="L25" s="9">
        <v>6.9000000000000006E-2</v>
      </c>
      <c r="M25" s="9">
        <v>4.8000000000000001E-2</v>
      </c>
    </row>
    <row r="26" spans="1:13" x14ac:dyDescent="0.3">
      <c r="A26" s="7" t="s">
        <v>160</v>
      </c>
      <c r="B26" s="9">
        <v>7.3999999999999996E-2</v>
      </c>
      <c r="C26" s="9">
        <v>7.1999999999999995E-2</v>
      </c>
      <c r="D26" s="9">
        <v>6.4000000000000001E-2</v>
      </c>
      <c r="E26" s="9">
        <v>5.5E-2</v>
      </c>
      <c r="F26" s="9">
        <v>4.8000000000000001E-2</v>
      </c>
      <c r="G26" s="9">
        <v>0.04</v>
      </c>
      <c r="H26" s="9">
        <v>3.9E-2</v>
      </c>
      <c r="I26" s="9">
        <v>3.5999999999999997E-2</v>
      </c>
      <c r="J26" s="9">
        <v>3.3000000000000002E-2</v>
      </c>
      <c r="K26" s="9">
        <v>5.8000000000000003E-2</v>
      </c>
      <c r="L26" s="9">
        <v>0.05</v>
      </c>
      <c r="M26" s="9">
        <v>3.4000000000000002E-2</v>
      </c>
    </row>
    <row r="27" spans="1:13" x14ac:dyDescent="0.3">
      <c r="A27" s="7" t="s">
        <v>161</v>
      </c>
      <c r="B27" s="9">
        <v>8.7999999999999995E-2</v>
      </c>
      <c r="C27" s="9">
        <v>7.8E-2</v>
      </c>
      <c r="D27" s="9">
        <v>7.2999999999999995E-2</v>
      </c>
      <c r="E27" s="9">
        <v>6.5000000000000002E-2</v>
      </c>
      <c r="F27" s="9">
        <v>5.5E-2</v>
      </c>
      <c r="G27" s="9">
        <v>4.9000000000000002E-2</v>
      </c>
      <c r="H27" s="9">
        <v>4.5999999999999999E-2</v>
      </c>
      <c r="I27" s="9">
        <v>4.2000000000000003E-2</v>
      </c>
      <c r="J27" s="9">
        <v>3.6999999999999998E-2</v>
      </c>
      <c r="K27" s="9">
        <v>6.6000000000000003E-2</v>
      </c>
      <c r="L27" s="9">
        <v>0.05</v>
      </c>
      <c r="M27" s="9">
        <v>3.3000000000000002E-2</v>
      </c>
    </row>
    <row r="28" spans="1:13" x14ac:dyDescent="0.3">
      <c r="A28" s="7" t="s">
        <v>162</v>
      </c>
      <c r="B28" s="9">
        <v>9.8000000000000004E-2</v>
      </c>
      <c r="C28" s="9">
        <v>9.4E-2</v>
      </c>
      <c r="D28" s="9">
        <v>8.6999999999999994E-2</v>
      </c>
      <c r="E28" s="9">
        <v>7.6999999999999999E-2</v>
      </c>
      <c r="F28" s="9">
        <v>6.7000000000000004E-2</v>
      </c>
      <c r="G28" s="9">
        <v>0.06</v>
      </c>
      <c r="H28" s="9">
        <v>5.6000000000000001E-2</v>
      </c>
      <c r="I28" s="9">
        <v>5.0999999999999997E-2</v>
      </c>
      <c r="J28" s="9">
        <v>4.3999999999999997E-2</v>
      </c>
      <c r="K28" s="9">
        <v>7.1999999999999995E-2</v>
      </c>
      <c r="L28" s="9">
        <v>5.6000000000000001E-2</v>
      </c>
      <c r="M28" s="9">
        <v>3.7999999999999999E-2</v>
      </c>
    </row>
    <row r="29" spans="1:13" x14ac:dyDescent="0.3">
      <c r="A29" s="7" t="s">
        <v>163</v>
      </c>
      <c r="B29" s="9">
        <v>0.13700000000000001</v>
      </c>
      <c r="C29" s="9">
        <v>0.129</v>
      </c>
      <c r="D29" s="9">
        <v>0.126</v>
      </c>
      <c r="E29" s="9">
        <v>0.115</v>
      </c>
      <c r="F29" s="9">
        <v>0.104</v>
      </c>
      <c r="G29" s="9">
        <v>0.09</v>
      </c>
      <c r="H29" s="9">
        <v>8.4000000000000005E-2</v>
      </c>
      <c r="I29" s="9">
        <v>7.9000000000000001E-2</v>
      </c>
      <c r="J29" s="9">
        <v>7.0999999999999994E-2</v>
      </c>
      <c r="K29" s="9">
        <v>0.109</v>
      </c>
      <c r="L29" s="9">
        <v>7.4999999999999997E-2</v>
      </c>
      <c r="M29" s="9">
        <v>0.05</v>
      </c>
    </row>
    <row r="31" spans="1:13" x14ac:dyDescent="0.3">
      <c r="A31" t="s">
        <v>173</v>
      </c>
    </row>
    <row r="32" spans="1:13" x14ac:dyDescent="0.3">
      <c r="A32" s="4" t="s">
        <v>169</v>
      </c>
      <c r="B32" s="55" t="s">
        <v>80</v>
      </c>
      <c r="C32" s="55" t="s">
        <v>81</v>
      </c>
      <c r="D32" s="55" t="s">
        <v>82</v>
      </c>
      <c r="E32" s="55" t="s">
        <v>83</v>
      </c>
      <c r="F32" s="55" t="s">
        <v>84</v>
      </c>
      <c r="G32" s="55" t="s">
        <v>85</v>
      </c>
      <c r="H32" s="55" t="s">
        <v>86</v>
      </c>
      <c r="I32" s="55" t="s">
        <v>87</v>
      </c>
      <c r="J32" s="55" t="s">
        <v>88</v>
      </c>
      <c r="K32" s="55" t="s">
        <v>89</v>
      </c>
      <c r="L32" s="92" t="s">
        <v>171</v>
      </c>
      <c r="M32" s="92" t="s">
        <v>172</v>
      </c>
    </row>
    <row r="33" spans="1:13" x14ac:dyDescent="0.3">
      <c r="A33" s="7" t="s">
        <v>2</v>
      </c>
      <c r="B33" s="9">
        <f>+C5-B5</f>
        <v>-1.9999999999999879E-3</v>
      </c>
      <c r="C33" s="9">
        <f t="shared" ref="C33:M33" si="0">+D5-C5</f>
        <v>-4.0000000000000036E-3</v>
      </c>
      <c r="D33" s="9">
        <f t="shared" si="0"/>
        <v>-8.0000000000000002E-3</v>
      </c>
      <c r="E33" s="9">
        <f t="shared" si="0"/>
        <v>-8.0000000000000002E-3</v>
      </c>
      <c r="F33" s="9">
        <f t="shared" si="0"/>
        <v>-7.0000000000000062E-3</v>
      </c>
      <c r="G33" s="9">
        <f t="shared" si="0"/>
        <v>-2.9999999999999957E-3</v>
      </c>
      <c r="H33" s="9">
        <f t="shared" si="0"/>
        <v>-2.0000000000000018E-3</v>
      </c>
      <c r="I33" s="9">
        <f t="shared" si="0"/>
        <v>-3.9999999999999966E-3</v>
      </c>
      <c r="J33" s="9">
        <f t="shared" si="0"/>
        <v>3.1E-2</v>
      </c>
      <c r="K33" s="9">
        <f t="shared" si="0"/>
        <v>-1.2000000000000004E-2</v>
      </c>
      <c r="L33" s="9">
        <f t="shared" si="0"/>
        <v>-2.0999999999999998E-2</v>
      </c>
      <c r="M33" s="9">
        <f t="shared" si="0"/>
        <v>-3.2000000000000001E-2</v>
      </c>
    </row>
    <row r="34" spans="1:13" x14ac:dyDescent="0.3">
      <c r="A34" s="7" t="s">
        <v>142</v>
      </c>
      <c r="B34" s="9">
        <f t="shared" ref="B34:M34" si="1">+C6-B6</f>
        <v>-2.0000000000000018E-3</v>
      </c>
      <c r="C34" s="9">
        <f t="shared" si="1"/>
        <v>-3.9999999999999897E-3</v>
      </c>
      <c r="D34" s="9">
        <f t="shared" si="1"/>
        <v>-9.000000000000008E-3</v>
      </c>
      <c r="E34" s="9">
        <f t="shared" si="1"/>
        <v>-1.6E-2</v>
      </c>
      <c r="F34" s="9">
        <f t="shared" si="1"/>
        <v>0</v>
      </c>
      <c r="G34" s="9">
        <f t="shared" si="1"/>
        <v>-2.9999999999999957E-3</v>
      </c>
      <c r="H34" s="9">
        <f t="shared" si="1"/>
        <v>-4.0000000000000036E-3</v>
      </c>
      <c r="I34" s="9">
        <f t="shared" si="1"/>
        <v>-3.9999999999999966E-3</v>
      </c>
      <c r="J34" s="9">
        <f t="shared" si="1"/>
        <v>2.5999999999999995E-2</v>
      </c>
      <c r="K34" s="9">
        <f t="shared" si="1"/>
        <v>-1.6E-2</v>
      </c>
      <c r="L34" s="9">
        <f t="shared" si="1"/>
        <v>-1.8999999999999996E-2</v>
      </c>
      <c r="M34" s="9">
        <f t="shared" si="1"/>
        <v>-0.04</v>
      </c>
    </row>
    <row r="35" spans="1:13" x14ac:dyDescent="0.3">
      <c r="A35" s="7" t="s">
        <v>143</v>
      </c>
      <c r="B35" s="9">
        <f t="shared" ref="B35:M35" si="2">+C7-B7</f>
        <v>-3.0000000000000027E-3</v>
      </c>
      <c r="C35" s="9">
        <f t="shared" si="2"/>
        <v>-2.9999999999999957E-3</v>
      </c>
      <c r="D35" s="9">
        <f t="shared" si="2"/>
        <v>-6.0000000000000053E-3</v>
      </c>
      <c r="E35" s="9">
        <f t="shared" si="2"/>
        <v>-8.0000000000000002E-3</v>
      </c>
      <c r="F35" s="9">
        <f t="shared" si="2"/>
        <v>-5.9999999999999984E-3</v>
      </c>
      <c r="G35" s="9">
        <f t="shared" si="2"/>
        <v>-1.9999999999999948E-3</v>
      </c>
      <c r="H35" s="9">
        <f t="shared" si="2"/>
        <v>-3.0000000000000027E-3</v>
      </c>
      <c r="I35" s="9">
        <f t="shared" si="2"/>
        <v>-2.9999999999999992E-3</v>
      </c>
      <c r="J35" s="9">
        <f t="shared" si="2"/>
        <v>2.7E-2</v>
      </c>
      <c r="K35" s="9">
        <f t="shared" si="2"/>
        <v>-1.2000000000000004E-2</v>
      </c>
      <c r="L35" s="9">
        <f t="shared" si="2"/>
        <v>-1.5999999999999997E-2</v>
      </c>
      <c r="M35" s="9">
        <f t="shared" si="2"/>
        <v>-2.8000000000000001E-2</v>
      </c>
    </row>
    <row r="36" spans="1:13" x14ac:dyDescent="0.3">
      <c r="A36" s="7" t="s">
        <v>23</v>
      </c>
      <c r="B36" s="9">
        <f t="shared" ref="B36:M36" si="3">+C8-B8</f>
        <v>-4.0000000000000036E-3</v>
      </c>
      <c r="C36" s="9">
        <f t="shared" si="3"/>
        <v>-4.9999999999999906E-3</v>
      </c>
      <c r="D36" s="9">
        <f t="shared" si="3"/>
        <v>-1.100000000000001E-2</v>
      </c>
      <c r="E36" s="9">
        <f t="shared" si="3"/>
        <v>-1.1999999999999997E-2</v>
      </c>
      <c r="F36" s="9">
        <f t="shared" si="3"/>
        <v>-9.999999999999995E-3</v>
      </c>
      <c r="G36" s="9">
        <f t="shared" si="3"/>
        <v>-3.0000000000000027E-3</v>
      </c>
      <c r="H36" s="9">
        <f t="shared" si="3"/>
        <v>-5.9999999999999984E-3</v>
      </c>
      <c r="I36" s="9">
        <f t="shared" si="3"/>
        <v>-5.9999999999999984E-3</v>
      </c>
      <c r="J36" s="9">
        <f t="shared" si="3"/>
        <v>3.6000000000000004E-2</v>
      </c>
      <c r="K36" s="9">
        <f t="shared" si="3"/>
        <v>-1.4999999999999999E-2</v>
      </c>
      <c r="L36" s="9">
        <f t="shared" si="3"/>
        <v>-2.700000000000001E-2</v>
      </c>
      <c r="M36" s="9">
        <f t="shared" si="3"/>
        <v>-4.2999999999999997E-2</v>
      </c>
    </row>
    <row r="37" spans="1:13" x14ac:dyDescent="0.3">
      <c r="A37" s="7" t="s">
        <v>144</v>
      </c>
      <c r="B37" s="9">
        <f t="shared" ref="B37:M37" si="4">+C9-B9</f>
        <v>-3.0000000000000027E-3</v>
      </c>
      <c r="C37" s="9">
        <f t="shared" si="4"/>
        <v>-4.9999999999999906E-3</v>
      </c>
      <c r="D37" s="9">
        <f t="shared" si="4"/>
        <v>-8.0000000000000071E-3</v>
      </c>
      <c r="E37" s="9">
        <f t="shared" si="4"/>
        <v>-9.0000000000000011E-3</v>
      </c>
      <c r="F37" s="9">
        <f t="shared" si="4"/>
        <v>-6.9999999999999993E-3</v>
      </c>
      <c r="G37" s="9">
        <f t="shared" si="4"/>
        <v>-2.0000000000000018E-3</v>
      </c>
      <c r="H37" s="9">
        <f t="shared" si="4"/>
        <v>-3.9999999999999966E-3</v>
      </c>
      <c r="I37" s="9">
        <f t="shared" si="4"/>
        <v>-3.9999999999999966E-3</v>
      </c>
      <c r="J37" s="9">
        <f t="shared" si="4"/>
        <v>3.1E-2</v>
      </c>
      <c r="K37" s="9">
        <f t="shared" si="4"/>
        <v>-1.4000000000000005E-2</v>
      </c>
      <c r="L37" s="9">
        <f t="shared" si="4"/>
        <v>-1.8999999999999996E-2</v>
      </c>
      <c r="M37" s="9">
        <f t="shared" si="4"/>
        <v>-3.3000000000000002E-2</v>
      </c>
    </row>
    <row r="38" spans="1:13" x14ac:dyDescent="0.3">
      <c r="A38" s="7" t="s">
        <v>145</v>
      </c>
      <c r="B38" s="9">
        <f t="shared" ref="B38:M38" si="5">+C10-B10</f>
        <v>-2.0000000000000018E-3</v>
      </c>
      <c r="C38" s="9">
        <f t="shared" si="5"/>
        <v>-4.0000000000000036E-3</v>
      </c>
      <c r="D38" s="9">
        <f t="shared" si="5"/>
        <v>-5.9999999999999984E-3</v>
      </c>
      <c r="E38" s="9">
        <f t="shared" si="5"/>
        <v>-8.0000000000000002E-3</v>
      </c>
      <c r="F38" s="9">
        <f t="shared" si="5"/>
        <v>-8.0000000000000002E-3</v>
      </c>
      <c r="G38" s="9">
        <f t="shared" si="5"/>
        <v>-1.0000000000000009E-3</v>
      </c>
      <c r="H38" s="9">
        <f t="shared" si="5"/>
        <v>-1.9999999999999948E-3</v>
      </c>
      <c r="I38" s="9">
        <f t="shared" si="5"/>
        <v>-4.0000000000000036E-3</v>
      </c>
      <c r="J38" s="9">
        <f t="shared" si="5"/>
        <v>2.0000000000000004E-2</v>
      </c>
      <c r="K38" s="9">
        <f t="shared" si="5"/>
        <v>-8.0000000000000002E-3</v>
      </c>
      <c r="L38" s="9">
        <f t="shared" si="5"/>
        <v>-1.3000000000000001E-2</v>
      </c>
      <c r="M38" s="9">
        <f t="shared" si="5"/>
        <v>-2.9000000000000001E-2</v>
      </c>
    </row>
    <row r="39" spans="1:13" x14ac:dyDescent="0.3">
      <c r="A39" s="7" t="s">
        <v>146</v>
      </c>
      <c r="B39" s="9">
        <f t="shared" ref="B39:M39" si="6">+C11-B11</f>
        <v>-8.9999999999999941E-3</v>
      </c>
      <c r="C39" s="9">
        <f t="shared" si="6"/>
        <v>-7.9999999999999932E-3</v>
      </c>
      <c r="D39" s="9">
        <f t="shared" si="6"/>
        <v>-6.0000000000000053E-3</v>
      </c>
      <c r="E39" s="9">
        <f t="shared" si="6"/>
        <v>-9.0000000000000011E-3</v>
      </c>
      <c r="F39" s="9">
        <f t="shared" si="6"/>
        <v>-8.0000000000000002E-3</v>
      </c>
      <c r="G39" s="9">
        <f t="shared" si="6"/>
        <v>-3.9999999999999966E-3</v>
      </c>
      <c r="H39" s="9">
        <f t="shared" si="6"/>
        <v>-5.0000000000000044E-3</v>
      </c>
      <c r="I39" s="9">
        <f t="shared" si="6"/>
        <v>-2.9999999999999957E-3</v>
      </c>
      <c r="J39" s="9">
        <f t="shared" si="6"/>
        <v>1.9999999999999997E-2</v>
      </c>
      <c r="K39" s="9">
        <f t="shared" si="6"/>
        <v>-9.0000000000000011E-3</v>
      </c>
      <c r="L39" s="9">
        <f t="shared" si="6"/>
        <v>-1.3999999999999999E-2</v>
      </c>
      <c r="M39" s="9">
        <f t="shared" si="6"/>
        <v>-3.1E-2</v>
      </c>
    </row>
    <row r="40" spans="1:13" x14ac:dyDescent="0.3">
      <c r="A40" s="7" t="s">
        <v>147</v>
      </c>
      <c r="B40" s="9">
        <f t="shared" ref="B40:M40" si="7">+C12-B12</f>
        <v>-2.0000000000000018E-3</v>
      </c>
      <c r="C40" s="9">
        <f t="shared" si="7"/>
        <v>-3.9999999999999966E-3</v>
      </c>
      <c r="D40" s="9">
        <f t="shared" si="7"/>
        <v>-6.9999999999999993E-3</v>
      </c>
      <c r="E40" s="9">
        <f t="shared" si="7"/>
        <v>-6.9999999999999993E-3</v>
      </c>
      <c r="F40" s="9">
        <f t="shared" si="7"/>
        <v>-5.9999999999999984E-3</v>
      </c>
      <c r="G40" s="9">
        <f t="shared" si="7"/>
        <v>-2.0000000000000018E-3</v>
      </c>
      <c r="H40" s="9">
        <f t="shared" si="7"/>
        <v>-2.0000000000000018E-3</v>
      </c>
      <c r="I40" s="9">
        <f t="shared" si="7"/>
        <v>-2.9999999999999992E-3</v>
      </c>
      <c r="J40" s="9">
        <f t="shared" si="7"/>
        <v>2.1000000000000001E-2</v>
      </c>
      <c r="K40" s="9">
        <f t="shared" si="7"/>
        <v>-1.0000000000000002E-2</v>
      </c>
      <c r="L40" s="9">
        <f t="shared" si="7"/>
        <v>-1.2E-2</v>
      </c>
      <c r="M40" s="9">
        <f t="shared" si="7"/>
        <v>-2.7E-2</v>
      </c>
    </row>
    <row r="41" spans="1:13" x14ac:dyDescent="0.3">
      <c r="A41" s="7" t="s">
        <v>148</v>
      </c>
      <c r="B41" s="9">
        <f t="shared" ref="B41:M41" si="8">+C13-B13</f>
        <v>-5.9999999999999915E-3</v>
      </c>
      <c r="C41" s="9">
        <f t="shared" si="8"/>
        <v>-6.0000000000000053E-3</v>
      </c>
      <c r="D41" s="9">
        <f t="shared" si="8"/>
        <v>-1.0999999999999996E-2</v>
      </c>
      <c r="E41" s="9">
        <f t="shared" si="8"/>
        <v>-7.0000000000000062E-3</v>
      </c>
      <c r="F41" s="9">
        <f t="shared" si="8"/>
        <v>-8.9999999999999941E-3</v>
      </c>
      <c r="G41" s="9">
        <f t="shared" si="8"/>
        <v>-3.0000000000000027E-3</v>
      </c>
      <c r="H41" s="9">
        <f t="shared" si="8"/>
        <v>-4.0000000000000036E-3</v>
      </c>
      <c r="I41" s="9">
        <f t="shared" si="8"/>
        <v>-4.9999999999999975E-3</v>
      </c>
      <c r="J41" s="9">
        <f t="shared" si="8"/>
        <v>1.9000000000000003E-2</v>
      </c>
      <c r="K41" s="9">
        <f t="shared" si="8"/>
        <v>-9.0000000000000011E-3</v>
      </c>
      <c r="L41" s="9">
        <f t="shared" si="8"/>
        <v>-1.4999999999999999E-2</v>
      </c>
      <c r="M41" s="9">
        <f t="shared" si="8"/>
        <v>-3.3000000000000002E-2</v>
      </c>
    </row>
    <row r="42" spans="1:13" x14ac:dyDescent="0.3">
      <c r="A42" s="7" t="s">
        <v>149</v>
      </c>
      <c r="B42" s="9">
        <f t="shared" ref="B42:M42" si="9">+C14-B14</f>
        <v>0</v>
      </c>
      <c r="C42" s="9">
        <f t="shared" si="9"/>
        <v>-2.0000000000000018E-3</v>
      </c>
      <c r="D42" s="9">
        <f t="shared" si="9"/>
        <v>-8.0000000000000002E-3</v>
      </c>
      <c r="E42" s="9">
        <f t="shared" si="9"/>
        <v>-8.0000000000000002E-3</v>
      </c>
      <c r="F42" s="9">
        <f t="shared" si="9"/>
        <v>-8.0000000000000002E-3</v>
      </c>
      <c r="G42" s="9">
        <f t="shared" si="9"/>
        <v>-2.0000000000000018E-3</v>
      </c>
      <c r="H42" s="9">
        <f t="shared" si="9"/>
        <v>-2.0000000000000018E-3</v>
      </c>
      <c r="I42" s="9">
        <f t="shared" si="9"/>
        <v>-2.9999999999999957E-3</v>
      </c>
      <c r="J42" s="9">
        <f t="shared" si="9"/>
        <v>0.03</v>
      </c>
      <c r="K42" s="9">
        <f t="shared" si="9"/>
        <v>-1.1000000000000003E-2</v>
      </c>
      <c r="L42" s="9">
        <f t="shared" si="9"/>
        <v>-1.9999999999999997E-2</v>
      </c>
      <c r="M42" s="9">
        <f t="shared" si="9"/>
        <v>-3.3000000000000002E-2</v>
      </c>
    </row>
    <row r="43" spans="1:13" x14ac:dyDescent="0.3">
      <c r="A43" s="7" t="s">
        <v>150</v>
      </c>
      <c r="B43" s="9">
        <f t="shared" ref="B43:M43" si="10">+C15-B15</f>
        <v>-3.0000000000000027E-3</v>
      </c>
      <c r="C43" s="9">
        <f t="shared" si="10"/>
        <v>-9.999999999999995E-3</v>
      </c>
      <c r="D43" s="9">
        <f t="shared" si="10"/>
        <v>-1.3999999999999999E-2</v>
      </c>
      <c r="E43" s="9">
        <f t="shared" si="10"/>
        <v>-1.3999999999999999E-2</v>
      </c>
      <c r="F43" s="9">
        <f t="shared" si="10"/>
        <v>-1.0000000000000009E-2</v>
      </c>
      <c r="G43" s="9">
        <f t="shared" si="10"/>
        <v>-3.9999999999999966E-3</v>
      </c>
      <c r="H43" s="9">
        <f t="shared" si="10"/>
        <v>-5.9999999999999984E-3</v>
      </c>
      <c r="I43" s="9">
        <f t="shared" si="10"/>
        <v>-6.0000000000000053E-3</v>
      </c>
      <c r="J43" s="9">
        <f t="shared" si="10"/>
        <v>1.9000000000000003E-2</v>
      </c>
      <c r="K43" s="9">
        <f t="shared" si="10"/>
        <v>-1.0000000000000002E-2</v>
      </c>
      <c r="L43" s="9">
        <f t="shared" si="10"/>
        <v>-1.7000000000000001E-2</v>
      </c>
      <c r="M43" s="9">
        <f t="shared" si="10"/>
        <v>-3.5999999999999997E-2</v>
      </c>
    </row>
    <row r="44" spans="1:13" x14ac:dyDescent="0.3">
      <c r="A44" s="7" t="s">
        <v>151</v>
      </c>
      <c r="B44" s="9">
        <f t="shared" ref="B44:M44" si="11">+C16-B16</f>
        <v>-3.0000000000000027E-3</v>
      </c>
      <c r="C44" s="9">
        <f t="shared" si="11"/>
        <v>-3.9999999999999966E-3</v>
      </c>
      <c r="D44" s="9">
        <f t="shared" si="11"/>
        <v>-6.9999999999999993E-3</v>
      </c>
      <c r="E44" s="9">
        <f t="shared" si="11"/>
        <v>-6.0000000000000053E-3</v>
      </c>
      <c r="F44" s="9">
        <f t="shared" si="11"/>
        <v>-5.9999999999999984E-3</v>
      </c>
      <c r="G44" s="9">
        <f t="shared" si="11"/>
        <v>-2.0000000000000018E-3</v>
      </c>
      <c r="H44" s="9">
        <f t="shared" si="11"/>
        <v>-1.9999999999999948E-3</v>
      </c>
      <c r="I44" s="9">
        <f t="shared" si="11"/>
        <v>-4.0000000000000036E-3</v>
      </c>
      <c r="J44" s="9">
        <f t="shared" si="11"/>
        <v>2.6000000000000002E-2</v>
      </c>
      <c r="K44" s="9">
        <f t="shared" si="11"/>
        <v>-1.2000000000000004E-2</v>
      </c>
      <c r="L44" s="9">
        <f t="shared" si="11"/>
        <v>-1.3999999999999999E-2</v>
      </c>
      <c r="M44" s="9">
        <f t="shared" si="11"/>
        <v>-0.03</v>
      </c>
    </row>
    <row r="45" spans="1:13" x14ac:dyDescent="0.3">
      <c r="A45" s="7" t="s">
        <v>152</v>
      </c>
      <c r="B45" s="9">
        <f t="shared" ref="B45:M45" si="12">+C17-B17</f>
        <v>-1.0000000000000009E-3</v>
      </c>
      <c r="C45" s="9">
        <f t="shared" si="12"/>
        <v>-2.0000000000000018E-3</v>
      </c>
      <c r="D45" s="9">
        <f t="shared" si="12"/>
        <v>-1.0000000000000009E-2</v>
      </c>
      <c r="E45" s="9">
        <f t="shared" si="12"/>
        <v>-8.9999999999999941E-3</v>
      </c>
      <c r="F45" s="9">
        <f t="shared" si="12"/>
        <v>-6.9999999999999993E-3</v>
      </c>
      <c r="G45" s="9">
        <f t="shared" si="12"/>
        <v>-4.0000000000000036E-3</v>
      </c>
      <c r="H45" s="9">
        <f t="shared" si="12"/>
        <v>-4.9999999999999975E-3</v>
      </c>
      <c r="I45" s="9">
        <f t="shared" si="12"/>
        <v>-4.9999999999999975E-3</v>
      </c>
      <c r="J45" s="9">
        <f t="shared" si="12"/>
        <v>2.3E-2</v>
      </c>
      <c r="K45" s="9">
        <f t="shared" si="12"/>
        <v>-1.4999999999999999E-2</v>
      </c>
      <c r="L45" s="9">
        <f t="shared" si="12"/>
        <v>-1.3999999999999999E-2</v>
      </c>
      <c r="M45" s="9">
        <f t="shared" si="12"/>
        <v>-3.5000000000000003E-2</v>
      </c>
    </row>
    <row r="46" spans="1:13" x14ac:dyDescent="0.3">
      <c r="A46" s="7" t="s">
        <v>153</v>
      </c>
      <c r="B46" s="9">
        <f t="shared" ref="B46:M46" si="13">+C18-B18</f>
        <v>-2.9999999999999888E-3</v>
      </c>
      <c r="C46" s="9">
        <f t="shared" si="13"/>
        <v>-4.0000000000000036E-3</v>
      </c>
      <c r="D46" s="9">
        <f t="shared" si="13"/>
        <v>-8.0000000000000002E-3</v>
      </c>
      <c r="E46" s="9">
        <f t="shared" si="13"/>
        <v>-9.0000000000000011E-3</v>
      </c>
      <c r="F46" s="9">
        <f t="shared" si="13"/>
        <v>-6.9999999999999993E-3</v>
      </c>
      <c r="G46" s="9">
        <f t="shared" si="13"/>
        <v>-3.0000000000000027E-3</v>
      </c>
      <c r="H46" s="9">
        <f t="shared" si="13"/>
        <v>-2.9999999999999957E-3</v>
      </c>
      <c r="I46" s="9">
        <f t="shared" si="13"/>
        <v>-4.0000000000000036E-3</v>
      </c>
      <c r="J46" s="9">
        <f t="shared" si="13"/>
        <v>2.4E-2</v>
      </c>
      <c r="K46" s="9">
        <f t="shared" si="13"/>
        <v>-1.1000000000000003E-2</v>
      </c>
      <c r="L46" s="9">
        <f t="shared" si="13"/>
        <v>-1.3999999999999999E-2</v>
      </c>
      <c r="M46" s="9">
        <f t="shared" si="13"/>
        <v>-0.03</v>
      </c>
    </row>
    <row r="47" spans="1:13" x14ac:dyDescent="0.3">
      <c r="A47" s="7" t="s">
        <v>154</v>
      </c>
      <c r="B47" s="9">
        <f t="shared" ref="B47:M47" si="14">+C19-B19</f>
        <v>-1.9999999999999948E-3</v>
      </c>
      <c r="C47" s="9">
        <f t="shared" si="14"/>
        <v>-2.0000000000000018E-3</v>
      </c>
      <c r="D47" s="9">
        <f t="shared" si="14"/>
        <v>-5.0000000000000044E-3</v>
      </c>
      <c r="E47" s="9">
        <f t="shared" si="14"/>
        <v>-5.9999999999999984E-3</v>
      </c>
      <c r="F47" s="9">
        <f t="shared" si="14"/>
        <v>-4.9999999999999975E-3</v>
      </c>
      <c r="G47" s="9">
        <f t="shared" si="14"/>
        <v>-1.0000000000000009E-3</v>
      </c>
      <c r="H47" s="9">
        <f t="shared" si="14"/>
        <v>-1.9999999999999983E-3</v>
      </c>
      <c r="I47" s="9">
        <f t="shared" si="14"/>
        <v>-3.0000000000000027E-3</v>
      </c>
      <c r="J47" s="9">
        <f t="shared" si="14"/>
        <v>2.3000000000000003E-2</v>
      </c>
      <c r="K47" s="9">
        <f t="shared" si="14"/>
        <v>-9.0000000000000011E-3</v>
      </c>
      <c r="L47" s="9">
        <f t="shared" si="14"/>
        <v>-1.4000000000000002E-2</v>
      </c>
      <c r="M47" s="9">
        <f t="shared" si="14"/>
        <v>-2.5999999999999999E-2</v>
      </c>
    </row>
    <row r="48" spans="1:13" x14ac:dyDescent="0.3">
      <c r="A48" s="7" t="s">
        <v>155</v>
      </c>
      <c r="B48" s="9">
        <f t="shared" ref="B48:M48" si="15">+C20-B20</f>
        <v>-5.0000000000000044E-3</v>
      </c>
      <c r="C48" s="9">
        <f t="shared" si="15"/>
        <v>-4.0000000000000036E-3</v>
      </c>
      <c r="D48" s="9">
        <f t="shared" si="15"/>
        <v>-7.9999999999999932E-3</v>
      </c>
      <c r="E48" s="9">
        <f t="shared" si="15"/>
        <v>-1.2000000000000004E-2</v>
      </c>
      <c r="F48" s="9">
        <f t="shared" si="15"/>
        <v>-4.9999999999999975E-3</v>
      </c>
      <c r="G48" s="9">
        <f t="shared" si="15"/>
        <v>-3.0000000000000027E-3</v>
      </c>
      <c r="H48" s="9">
        <f t="shared" si="15"/>
        <v>-1.9999999999999948E-3</v>
      </c>
      <c r="I48" s="9">
        <f t="shared" si="15"/>
        <v>-4.0000000000000036E-3</v>
      </c>
      <c r="J48" s="9">
        <f t="shared" si="15"/>
        <v>2.5000000000000001E-2</v>
      </c>
      <c r="K48" s="9">
        <f t="shared" si="15"/>
        <v>-1.2000000000000004E-2</v>
      </c>
      <c r="L48" s="9">
        <f t="shared" si="15"/>
        <v>-1.4999999999999999E-2</v>
      </c>
      <c r="M48" s="9">
        <f t="shared" si="15"/>
        <v>-3.5999999999999997E-2</v>
      </c>
    </row>
    <row r="49" spans="1:13" x14ac:dyDescent="0.3">
      <c r="A49" s="7" t="s">
        <v>156</v>
      </c>
      <c r="B49" s="9">
        <f t="shared" ref="B49:M49" si="16">+C21-B21</f>
        <v>-1.0000000000000009E-3</v>
      </c>
      <c r="C49" s="9">
        <f t="shared" si="16"/>
        <v>-2.9999999999999957E-3</v>
      </c>
      <c r="D49" s="9">
        <f t="shared" si="16"/>
        <v>-5.0000000000000044E-3</v>
      </c>
      <c r="E49" s="9">
        <f t="shared" si="16"/>
        <v>-5.9999999999999984E-3</v>
      </c>
      <c r="F49" s="9">
        <f t="shared" si="16"/>
        <v>-4.9999999999999975E-3</v>
      </c>
      <c r="G49" s="9">
        <f t="shared" si="16"/>
        <v>0</v>
      </c>
      <c r="H49" s="9">
        <f t="shared" si="16"/>
        <v>-2.0000000000000018E-3</v>
      </c>
      <c r="I49" s="9">
        <f t="shared" si="16"/>
        <v>-2.9999999999999992E-3</v>
      </c>
      <c r="J49" s="9">
        <f t="shared" si="16"/>
        <v>3.3000000000000002E-2</v>
      </c>
      <c r="K49" s="9">
        <f t="shared" si="16"/>
        <v>-1.0000000000000002E-2</v>
      </c>
      <c r="L49" s="9">
        <f t="shared" si="16"/>
        <v>-2.1999999999999995E-2</v>
      </c>
      <c r="M49" s="9">
        <f t="shared" si="16"/>
        <v>-2.9000000000000001E-2</v>
      </c>
    </row>
    <row r="50" spans="1:13" x14ac:dyDescent="0.3">
      <c r="A50" s="144" t="s">
        <v>122</v>
      </c>
      <c r="B50" s="146">
        <f t="shared" ref="B50:M50" si="17">+C22-B22</f>
        <v>-2.0000000000000018E-3</v>
      </c>
      <c r="C50" s="146">
        <f t="shared" si="17"/>
        <v>-3.9999999999999897E-3</v>
      </c>
      <c r="D50" s="146">
        <f t="shared" si="17"/>
        <v>-8.0000000000000071E-3</v>
      </c>
      <c r="E50" s="146">
        <f t="shared" si="17"/>
        <v>-1.0000000000000002E-2</v>
      </c>
      <c r="F50" s="146">
        <f t="shared" si="17"/>
        <v>-8.0000000000000002E-3</v>
      </c>
      <c r="G50" s="146">
        <f t="shared" si="17"/>
        <v>-1.9999999999999948E-3</v>
      </c>
      <c r="H50" s="146">
        <f t="shared" si="17"/>
        <v>-2.0000000000000018E-3</v>
      </c>
      <c r="I50" s="146">
        <f t="shared" si="17"/>
        <v>-3.0000000000000027E-3</v>
      </c>
      <c r="J50" s="146">
        <f t="shared" si="17"/>
        <v>4.2000000000000003E-2</v>
      </c>
      <c r="K50" s="146">
        <f t="shared" si="17"/>
        <v>-9.999999999999995E-3</v>
      </c>
      <c r="L50" s="146">
        <f t="shared" si="17"/>
        <v>-3.3000000000000002E-2</v>
      </c>
      <c r="M50" s="146">
        <f t="shared" si="17"/>
        <v>-3.5000000000000003E-2</v>
      </c>
    </row>
    <row r="51" spans="1:13" x14ac:dyDescent="0.3">
      <c r="A51" s="7" t="s">
        <v>157</v>
      </c>
      <c r="B51" s="9">
        <f t="shared" ref="B51:M51" si="18">+C23-B23</f>
        <v>-5.0000000000000044E-3</v>
      </c>
      <c r="C51" s="9">
        <f t="shared" si="18"/>
        <v>-4.9999999999999975E-3</v>
      </c>
      <c r="D51" s="9">
        <f t="shared" si="18"/>
        <v>-7.0000000000000062E-3</v>
      </c>
      <c r="E51" s="9">
        <f t="shared" si="18"/>
        <v>-6.9999999999999993E-3</v>
      </c>
      <c r="F51" s="9">
        <f t="shared" si="18"/>
        <v>-5.9999999999999984E-3</v>
      </c>
      <c r="G51" s="9">
        <f t="shared" si="18"/>
        <v>-2.0000000000000018E-3</v>
      </c>
      <c r="H51" s="9">
        <f t="shared" si="18"/>
        <v>-3.9999999999999966E-3</v>
      </c>
      <c r="I51" s="9">
        <f t="shared" si="18"/>
        <v>-2.9999999999999992E-3</v>
      </c>
      <c r="J51" s="9">
        <f t="shared" si="18"/>
        <v>2.2999999999999996E-2</v>
      </c>
      <c r="K51" s="9">
        <f t="shared" si="18"/>
        <v>-1.1999999999999997E-2</v>
      </c>
      <c r="L51" s="9">
        <f t="shared" si="18"/>
        <v>-1.2E-2</v>
      </c>
      <c r="M51" s="9">
        <f t="shared" si="18"/>
        <v>-2.8000000000000001E-2</v>
      </c>
    </row>
    <row r="52" spans="1:13" x14ac:dyDescent="0.3">
      <c r="A52" s="7" t="s">
        <v>158</v>
      </c>
      <c r="B52" s="9">
        <f t="shared" ref="B52:M52" si="19">+C24-B24</f>
        <v>-1.0000000000000009E-3</v>
      </c>
      <c r="C52" s="9">
        <f t="shared" si="19"/>
        <v>-2.0000000000000018E-3</v>
      </c>
      <c r="D52" s="9">
        <f t="shared" si="19"/>
        <v>-5.9999999999999984E-3</v>
      </c>
      <c r="E52" s="9">
        <f t="shared" si="19"/>
        <v>-5.9999999999999984E-3</v>
      </c>
      <c r="F52" s="9">
        <f t="shared" si="19"/>
        <v>-6.9999999999999993E-3</v>
      </c>
      <c r="G52" s="9">
        <f t="shared" si="19"/>
        <v>-2.0000000000000018E-3</v>
      </c>
      <c r="H52" s="9">
        <f t="shared" si="19"/>
        <v>-2.0000000000000018E-3</v>
      </c>
      <c r="I52" s="9">
        <f t="shared" si="19"/>
        <v>-4.9999999999999975E-3</v>
      </c>
      <c r="J52" s="9">
        <f t="shared" si="19"/>
        <v>1.3999999999999999E-2</v>
      </c>
      <c r="K52" s="9">
        <f t="shared" si="19"/>
        <v>-4.9999999999999975E-3</v>
      </c>
      <c r="L52" s="9">
        <f t="shared" si="19"/>
        <v>-1.0000000000000002E-2</v>
      </c>
      <c r="M52" s="9">
        <f t="shared" si="19"/>
        <v>-3.1E-2</v>
      </c>
    </row>
    <row r="53" spans="1:13" x14ac:dyDescent="0.3">
      <c r="A53" s="7" t="s">
        <v>159</v>
      </c>
      <c r="B53" s="9">
        <f t="shared" ref="B53:M53" si="20">+C25-B25</f>
        <v>-4.0000000000000036E-3</v>
      </c>
      <c r="C53" s="9">
        <f t="shared" si="20"/>
        <v>-6.0000000000000053E-3</v>
      </c>
      <c r="D53" s="9">
        <f t="shared" si="20"/>
        <v>-1.2999999999999998E-2</v>
      </c>
      <c r="E53" s="9">
        <f t="shared" si="20"/>
        <v>-1.2999999999999998E-2</v>
      </c>
      <c r="F53" s="9">
        <f t="shared" si="20"/>
        <v>-1.0999999999999996E-2</v>
      </c>
      <c r="G53" s="9">
        <f t="shared" si="20"/>
        <v>-2.0000000000000018E-3</v>
      </c>
      <c r="H53" s="9">
        <f t="shared" si="20"/>
        <v>0</v>
      </c>
      <c r="I53" s="9">
        <f t="shared" si="20"/>
        <v>-9.000000000000008E-3</v>
      </c>
      <c r="J53" s="9">
        <f t="shared" si="20"/>
        <v>2.2000000000000006E-2</v>
      </c>
      <c r="K53" s="9">
        <f t="shared" si="20"/>
        <v>-1.1999999999999997E-2</v>
      </c>
      <c r="L53" s="9">
        <f t="shared" si="20"/>
        <v>-2.1000000000000005E-2</v>
      </c>
      <c r="M53" s="9">
        <f t="shared" si="20"/>
        <v>-4.8000000000000001E-2</v>
      </c>
    </row>
    <row r="54" spans="1:13" x14ac:dyDescent="0.3">
      <c r="A54" s="7" t="s">
        <v>160</v>
      </c>
      <c r="B54" s="9">
        <f t="shared" ref="B54:M54" si="21">+C26-B26</f>
        <v>-2.0000000000000018E-3</v>
      </c>
      <c r="C54" s="9">
        <f t="shared" si="21"/>
        <v>-7.9999999999999932E-3</v>
      </c>
      <c r="D54" s="9">
        <f t="shared" si="21"/>
        <v>-9.0000000000000011E-3</v>
      </c>
      <c r="E54" s="9">
        <f t="shared" si="21"/>
        <v>-6.9999999999999993E-3</v>
      </c>
      <c r="F54" s="9">
        <f t="shared" si="21"/>
        <v>-8.0000000000000002E-3</v>
      </c>
      <c r="G54" s="9">
        <f t="shared" si="21"/>
        <v>-1.0000000000000009E-3</v>
      </c>
      <c r="H54" s="9">
        <f t="shared" si="21"/>
        <v>-3.0000000000000027E-3</v>
      </c>
      <c r="I54" s="9">
        <f t="shared" si="21"/>
        <v>-2.9999999999999957E-3</v>
      </c>
      <c r="J54" s="9">
        <f t="shared" si="21"/>
        <v>2.5000000000000001E-2</v>
      </c>
      <c r="K54" s="9">
        <f t="shared" si="21"/>
        <v>-8.0000000000000002E-3</v>
      </c>
      <c r="L54" s="9">
        <f t="shared" si="21"/>
        <v>-1.6E-2</v>
      </c>
      <c r="M54" s="9">
        <f t="shared" si="21"/>
        <v>-3.4000000000000002E-2</v>
      </c>
    </row>
    <row r="55" spans="1:13" x14ac:dyDescent="0.3">
      <c r="A55" s="7" t="s">
        <v>161</v>
      </c>
      <c r="B55" s="9">
        <f t="shared" ref="B55:M55" si="22">+C27-B27</f>
        <v>-9.999999999999995E-3</v>
      </c>
      <c r="C55" s="9">
        <f t="shared" si="22"/>
        <v>-5.0000000000000044E-3</v>
      </c>
      <c r="D55" s="9">
        <f t="shared" si="22"/>
        <v>-7.9999999999999932E-3</v>
      </c>
      <c r="E55" s="9">
        <f t="shared" si="22"/>
        <v>-1.0000000000000002E-2</v>
      </c>
      <c r="F55" s="9">
        <f t="shared" si="22"/>
        <v>-5.9999999999999984E-3</v>
      </c>
      <c r="G55" s="9">
        <f t="shared" si="22"/>
        <v>-3.0000000000000027E-3</v>
      </c>
      <c r="H55" s="9">
        <f t="shared" si="22"/>
        <v>-3.9999999999999966E-3</v>
      </c>
      <c r="I55" s="9">
        <f t="shared" si="22"/>
        <v>-5.0000000000000044E-3</v>
      </c>
      <c r="J55" s="9">
        <f t="shared" si="22"/>
        <v>2.9000000000000005E-2</v>
      </c>
      <c r="K55" s="9">
        <f t="shared" si="22"/>
        <v>-1.6E-2</v>
      </c>
      <c r="L55" s="9">
        <f t="shared" si="22"/>
        <v>-1.7000000000000001E-2</v>
      </c>
      <c r="M55" s="9">
        <f t="shared" si="22"/>
        <v>-3.3000000000000002E-2</v>
      </c>
    </row>
    <row r="56" spans="1:13" x14ac:dyDescent="0.3">
      <c r="A56" s="7" t="s">
        <v>162</v>
      </c>
      <c r="B56" s="9">
        <f t="shared" ref="B56:M56" si="23">+C28-B28</f>
        <v>-4.0000000000000036E-3</v>
      </c>
      <c r="C56" s="9">
        <f t="shared" si="23"/>
        <v>-7.0000000000000062E-3</v>
      </c>
      <c r="D56" s="9">
        <f t="shared" si="23"/>
        <v>-9.999999999999995E-3</v>
      </c>
      <c r="E56" s="9">
        <f t="shared" si="23"/>
        <v>-9.999999999999995E-3</v>
      </c>
      <c r="F56" s="9">
        <f t="shared" si="23"/>
        <v>-7.0000000000000062E-3</v>
      </c>
      <c r="G56" s="9">
        <f t="shared" si="23"/>
        <v>-3.9999999999999966E-3</v>
      </c>
      <c r="H56" s="9">
        <f t="shared" si="23"/>
        <v>-5.0000000000000044E-3</v>
      </c>
      <c r="I56" s="9">
        <f t="shared" si="23"/>
        <v>-6.9999999999999993E-3</v>
      </c>
      <c r="J56" s="9">
        <f t="shared" si="23"/>
        <v>2.7999999999999997E-2</v>
      </c>
      <c r="K56" s="9">
        <f t="shared" si="23"/>
        <v>-1.5999999999999993E-2</v>
      </c>
      <c r="L56" s="9">
        <f t="shared" si="23"/>
        <v>-1.8000000000000002E-2</v>
      </c>
      <c r="M56" s="9">
        <f t="shared" si="23"/>
        <v>-3.7999999999999999E-2</v>
      </c>
    </row>
    <row r="57" spans="1:13" x14ac:dyDescent="0.3">
      <c r="A57" s="7" t="s">
        <v>163</v>
      </c>
      <c r="B57" s="9">
        <f t="shared" ref="B57:M57" si="24">+C29-B29</f>
        <v>-8.0000000000000071E-3</v>
      </c>
      <c r="C57" s="9">
        <f t="shared" si="24"/>
        <v>-3.0000000000000027E-3</v>
      </c>
      <c r="D57" s="9">
        <f t="shared" si="24"/>
        <v>-1.0999999999999996E-2</v>
      </c>
      <c r="E57" s="9">
        <f t="shared" si="24"/>
        <v>-1.100000000000001E-2</v>
      </c>
      <c r="F57" s="9">
        <f t="shared" si="24"/>
        <v>-1.3999999999999999E-2</v>
      </c>
      <c r="G57" s="9">
        <f t="shared" si="24"/>
        <v>-5.9999999999999915E-3</v>
      </c>
      <c r="H57" s="9">
        <f t="shared" si="24"/>
        <v>-5.0000000000000044E-3</v>
      </c>
      <c r="I57" s="9">
        <f t="shared" si="24"/>
        <v>-8.0000000000000071E-3</v>
      </c>
      <c r="J57" s="9">
        <f t="shared" si="24"/>
        <v>3.8000000000000006E-2</v>
      </c>
      <c r="K57" s="9">
        <f t="shared" si="24"/>
        <v>-3.4000000000000002E-2</v>
      </c>
      <c r="L57" s="9">
        <f t="shared" si="24"/>
        <v>-2.4999999999999994E-2</v>
      </c>
      <c r="M57" s="9">
        <f t="shared" si="24"/>
        <v>-0.05</v>
      </c>
    </row>
    <row r="58" spans="1:13" x14ac:dyDescent="0.3">
      <c r="A58" s="93" t="s">
        <v>276</v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15B5-8FC2-4E02-9B70-72E8F1EEFE60}">
  <dimension ref="A1:G56"/>
  <sheetViews>
    <sheetView workbookViewId="0">
      <selection activeCell="D24" sqref="D24"/>
    </sheetView>
  </sheetViews>
  <sheetFormatPr defaultRowHeight="14.4" x14ac:dyDescent="0.3"/>
  <cols>
    <col min="1" max="1" width="59.33203125" customWidth="1"/>
    <col min="2" max="2" width="8.88671875" style="109"/>
    <col min="3" max="3" width="8.88671875" style="110"/>
    <col min="4" max="4" width="8.88671875" style="109"/>
    <col min="5" max="5" width="8.88671875" style="110"/>
    <col min="6" max="6" width="8.88671875" style="24"/>
    <col min="7" max="7" width="11.6640625" customWidth="1"/>
  </cols>
  <sheetData>
    <row r="1" spans="1:7" x14ac:dyDescent="0.3">
      <c r="A1" s="3" t="s">
        <v>261</v>
      </c>
    </row>
    <row r="2" spans="1:7" x14ac:dyDescent="0.3">
      <c r="A2" t="s">
        <v>122</v>
      </c>
    </row>
    <row r="4" spans="1:7" x14ac:dyDescent="0.3">
      <c r="A4" s="17" t="s">
        <v>90</v>
      </c>
      <c r="B4" s="151">
        <v>2011</v>
      </c>
      <c r="C4" s="151"/>
      <c r="D4" s="151">
        <v>2020</v>
      </c>
      <c r="E4" s="151"/>
      <c r="F4" s="54" t="s">
        <v>284</v>
      </c>
      <c r="G4" s="41"/>
    </row>
    <row r="5" spans="1:7" x14ac:dyDescent="0.3">
      <c r="A5" s="100"/>
      <c r="B5" s="96" t="s">
        <v>177</v>
      </c>
      <c r="C5" s="96" t="s">
        <v>178</v>
      </c>
      <c r="D5" s="96" t="s">
        <v>177</v>
      </c>
      <c r="E5" s="96" t="s">
        <v>178</v>
      </c>
      <c r="F5" s="134" t="s">
        <v>124</v>
      </c>
      <c r="G5" s="135" t="s">
        <v>60</v>
      </c>
    </row>
    <row r="6" spans="1:7" x14ac:dyDescent="0.3">
      <c r="A6" s="7" t="s">
        <v>257</v>
      </c>
      <c r="B6" s="8">
        <v>406642</v>
      </c>
      <c r="C6" s="9">
        <v>1</v>
      </c>
      <c r="D6" s="8">
        <v>398584</v>
      </c>
      <c r="E6" s="9">
        <v>1</v>
      </c>
      <c r="F6" s="30">
        <f>+D6-B6</f>
        <v>-8058</v>
      </c>
      <c r="G6" s="9">
        <f>+F6/B6</f>
        <v>-1.9815956049793183E-2</v>
      </c>
    </row>
    <row r="7" spans="1:7" x14ac:dyDescent="0.3">
      <c r="B7" s="1"/>
      <c r="C7" s="10"/>
      <c r="D7" s="1"/>
      <c r="E7" s="10"/>
    </row>
    <row r="8" spans="1:7" x14ac:dyDescent="0.3">
      <c r="A8" s="3" t="s">
        <v>265</v>
      </c>
      <c r="B8"/>
      <c r="C8"/>
      <c r="D8"/>
      <c r="E8"/>
    </row>
    <row r="9" spans="1:7" x14ac:dyDescent="0.3">
      <c r="A9" s="34" t="s">
        <v>221</v>
      </c>
      <c r="B9" s="8">
        <v>99274</v>
      </c>
      <c r="C9" s="9">
        <v>0.24413120140074071</v>
      </c>
      <c r="D9" s="8">
        <v>79716</v>
      </c>
      <c r="E9" s="9">
        <v>0.19999799289484776</v>
      </c>
      <c r="F9" s="30">
        <f t="shared" ref="F9:F11" si="0">+D9-B9</f>
        <v>-19558</v>
      </c>
      <c r="G9" s="9">
        <f t="shared" ref="G9:G11" si="1">+F9/B9</f>
        <v>-0.19701029473981102</v>
      </c>
    </row>
    <row r="10" spans="1:7" x14ac:dyDescent="0.3">
      <c r="A10" s="34" t="s">
        <v>222</v>
      </c>
      <c r="B10" s="8">
        <v>223540</v>
      </c>
      <c r="C10" s="9">
        <v>0.54972186837562276</v>
      </c>
      <c r="D10" s="8">
        <v>220021</v>
      </c>
      <c r="E10" s="9">
        <v>0.55200660337595087</v>
      </c>
      <c r="F10" s="30">
        <f t="shared" si="0"/>
        <v>-3519</v>
      </c>
      <c r="G10" s="9">
        <f t="shared" si="1"/>
        <v>-1.5742149056097342E-2</v>
      </c>
    </row>
    <row r="11" spans="1:7" x14ac:dyDescent="0.3">
      <c r="A11" s="34" t="s">
        <v>223</v>
      </c>
      <c r="B11" s="8">
        <v>83828</v>
      </c>
      <c r="C11" s="9">
        <v>0.2061469302236365</v>
      </c>
      <c r="D11" s="8">
        <v>98847</v>
      </c>
      <c r="E11" s="9">
        <v>0.24799540372920137</v>
      </c>
      <c r="F11" s="30">
        <f t="shared" si="0"/>
        <v>15019</v>
      </c>
      <c r="G11" s="9">
        <f t="shared" si="1"/>
        <v>0.17916447964880469</v>
      </c>
    </row>
    <row r="13" spans="1:7" x14ac:dyDescent="0.3">
      <c r="A13" s="3" t="s">
        <v>258</v>
      </c>
    </row>
    <row r="14" spans="1:7" x14ac:dyDescent="0.3">
      <c r="A14" s="34" t="s">
        <v>224</v>
      </c>
      <c r="B14" s="8">
        <v>81448</v>
      </c>
      <c r="C14" s="9">
        <v>0.20029411620049087</v>
      </c>
      <c r="D14" s="8">
        <v>86626</v>
      </c>
      <c r="E14" s="9">
        <v>0.21733436364731148</v>
      </c>
      <c r="F14" s="30">
        <f t="shared" ref="F14:F16" si="2">+D14-B14</f>
        <v>5178</v>
      </c>
      <c r="G14" s="9">
        <f t="shared" ref="G14:G16" si="3">+F14/B14</f>
        <v>6.3574305078086632E-2</v>
      </c>
    </row>
    <row r="15" spans="1:7" x14ac:dyDescent="0.3">
      <c r="A15" s="34" t="s">
        <v>225</v>
      </c>
      <c r="B15" s="8">
        <v>128587</v>
      </c>
      <c r="C15" s="9">
        <v>0.3162167213421142</v>
      </c>
      <c r="D15" s="8">
        <v>98621</v>
      </c>
      <c r="E15" s="9">
        <v>0.24742839652369392</v>
      </c>
      <c r="F15" s="30">
        <f t="shared" si="2"/>
        <v>-29966</v>
      </c>
      <c r="G15" s="9">
        <f t="shared" si="3"/>
        <v>-0.23304066507500759</v>
      </c>
    </row>
    <row r="16" spans="1:7" x14ac:dyDescent="0.3">
      <c r="A16" s="34" t="s">
        <v>226</v>
      </c>
      <c r="B16" s="8">
        <v>196607</v>
      </c>
      <c r="C16" s="9">
        <v>0.48348916245739493</v>
      </c>
      <c r="D16" s="8">
        <v>213337</v>
      </c>
      <c r="E16" s="9">
        <v>0.53523723982899463</v>
      </c>
      <c r="F16" s="30">
        <f t="shared" si="2"/>
        <v>16730</v>
      </c>
      <c r="G16" s="9">
        <f t="shared" si="3"/>
        <v>8.5093613147039532E-2</v>
      </c>
    </row>
    <row r="18" spans="1:7" x14ac:dyDescent="0.3">
      <c r="A18" s="3" t="s">
        <v>259</v>
      </c>
    </row>
    <row r="19" spans="1:7" x14ac:dyDescent="0.3">
      <c r="A19" s="34" t="s">
        <v>227</v>
      </c>
      <c r="B19" s="8">
        <v>399</v>
      </c>
      <c r="C19" s="9">
        <v>9.8120705682147938E-4</v>
      </c>
      <c r="D19" s="8">
        <v>312</v>
      </c>
      <c r="E19" s="9">
        <v>7.8277100937318119E-4</v>
      </c>
      <c r="F19" s="30">
        <f t="shared" ref="F19:F38" si="4">+D19-B19</f>
        <v>-87</v>
      </c>
      <c r="G19" s="76">
        <f t="shared" ref="G19:G38" si="5">+F19/B19</f>
        <v>-0.21804511278195488</v>
      </c>
    </row>
    <row r="20" spans="1:7" x14ac:dyDescent="0.3">
      <c r="A20" s="34" t="s">
        <v>228</v>
      </c>
      <c r="B20" s="8">
        <v>120</v>
      </c>
      <c r="C20" s="9">
        <v>2.9509986671322685E-4</v>
      </c>
      <c r="D20" s="8">
        <v>78</v>
      </c>
      <c r="E20" s="9">
        <v>1.956927523432953E-4</v>
      </c>
      <c r="F20" s="30">
        <f t="shared" si="4"/>
        <v>-42</v>
      </c>
      <c r="G20" s="76">
        <f t="shared" si="5"/>
        <v>-0.35</v>
      </c>
    </row>
    <row r="21" spans="1:7" x14ac:dyDescent="0.3">
      <c r="A21" s="34" t="s">
        <v>229</v>
      </c>
      <c r="B21" s="8">
        <v>1513</v>
      </c>
      <c r="C21" s="9">
        <v>3.720717486142602E-3</v>
      </c>
      <c r="D21" s="8">
        <v>1391</v>
      </c>
      <c r="E21" s="9">
        <v>3.4898540834554324E-3</v>
      </c>
      <c r="F21" s="30">
        <f t="shared" si="4"/>
        <v>-122</v>
      </c>
      <c r="G21" s="76">
        <f t="shared" si="5"/>
        <v>-8.0634500991407801E-2</v>
      </c>
    </row>
    <row r="22" spans="1:7" x14ac:dyDescent="0.3">
      <c r="A22" s="34" t="s">
        <v>230</v>
      </c>
      <c r="B22" s="8">
        <v>17636</v>
      </c>
      <c r="C22" s="76">
        <v>4.3369843744620579E-2</v>
      </c>
      <c r="D22" s="8">
        <v>23638</v>
      </c>
      <c r="E22" s="76">
        <v>5.9304939485779661E-2</v>
      </c>
      <c r="F22" s="30">
        <f t="shared" si="4"/>
        <v>6002</v>
      </c>
      <c r="G22" s="76">
        <f t="shared" si="5"/>
        <v>0.34032660467226128</v>
      </c>
    </row>
    <row r="23" spans="1:7" x14ac:dyDescent="0.3">
      <c r="A23" s="34" t="s">
        <v>231</v>
      </c>
      <c r="B23" s="8">
        <v>7893</v>
      </c>
      <c r="C23" s="76">
        <v>1.9410193733062499E-2</v>
      </c>
      <c r="D23" s="8">
        <v>8040</v>
      </c>
      <c r="E23" s="76">
        <v>2.0171406780001205E-2</v>
      </c>
      <c r="F23" s="30">
        <f t="shared" si="4"/>
        <v>147</v>
      </c>
      <c r="G23" s="76">
        <f t="shared" si="5"/>
        <v>1.8624097301406309E-2</v>
      </c>
    </row>
    <row r="24" spans="1:7" x14ac:dyDescent="0.3">
      <c r="A24" s="34" t="s">
        <v>232</v>
      </c>
      <c r="B24" s="8">
        <v>9425</v>
      </c>
      <c r="C24" s="76">
        <v>2.3177635364768027E-2</v>
      </c>
      <c r="D24" s="8">
        <v>8926</v>
      </c>
      <c r="E24" s="76">
        <v>2.2394275736105813E-2</v>
      </c>
      <c r="F24" s="30">
        <f t="shared" si="4"/>
        <v>-499</v>
      </c>
      <c r="G24" s="76">
        <f t="shared" si="5"/>
        <v>-5.2944297082228114E-2</v>
      </c>
    </row>
    <row r="25" spans="1:7" x14ac:dyDescent="0.3">
      <c r="A25" s="34" t="s">
        <v>233</v>
      </c>
      <c r="B25" s="8">
        <v>39196</v>
      </c>
      <c r="C25" s="76">
        <v>9.6389453130763664E-2</v>
      </c>
      <c r="D25" s="8">
        <v>37778</v>
      </c>
      <c r="E25" s="76">
        <v>9.4780523051602672E-2</v>
      </c>
      <c r="F25" s="30">
        <f t="shared" si="4"/>
        <v>-1418</v>
      </c>
      <c r="G25" s="76">
        <f t="shared" si="5"/>
        <v>-3.6177160934789267E-2</v>
      </c>
    </row>
    <row r="26" spans="1:7" x14ac:dyDescent="0.3">
      <c r="A26" s="34" t="s">
        <v>234</v>
      </c>
      <c r="B26" s="8">
        <v>14310</v>
      </c>
      <c r="C26" s="76">
        <v>3.5190659105552302E-2</v>
      </c>
      <c r="D26" s="8">
        <v>18786</v>
      </c>
      <c r="E26" s="76">
        <v>4.7131846737450578E-2</v>
      </c>
      <c r="F26" s="30">
        <f t="shared" si="4"/>
        <v>4476</v>
      </c>
      <c r="G26" s="76">
        <f t="shared" si="5"/>
        <v>0.3127882599580713</v>
      </c>
    </row>
    <row r="27" spans="1:7" x14ac:dyDescent="0.3">
      <c r="A27" s="34" t="s">
        <v>235</v>
      </c>
      <c r="B27" s="8">
        <v>10519</v>
      </c>
      <c r="C27" s="76">
        <v>2.586796248297028E-2</v>
      </c>
      <c r="D27" s="8">
        <v>7165</v>
      </c>
      <c r="E27" s="76">
        <v>1.797613551973988E-2</v>
      </c>
      <c r="F27" s="30">
        <f t="shared" si="4"/>
        <v>-3354</v>
      </c>
      <c r="G27" s="76">
        <f t="shared" si="5"/>
        <v>-0.31885160186329498</v>
      </c>
    </row>
    <row r="28" spans="1:7" x14ac:dyDescent="0.3">
      <c r="A28" s="34" t="s">
        <v>236</v>
      </c>
      <c r="B28" s="8">
        <v>10636</v>
      </c>
      <c r="C28" s="76">
        <v>2.6155684853015674E-2</v>
      </c>
      <c r="D28" s="8">
        <v>9553</v>
      </c>
      <c r="E28" s="76">
        <v>2.3967344399173071E-2</v>
      </c>
      <c r="F28" s="30">
        <f t="shared" si="4"/>
        <v>-1083</v>
      </c>
      <c r="G28" s="76">
        <f t="shared" si="5"/>
        <v>-0.10182399398270027</v>
      </c>
    </row>
    <row r="29" spans="1:7" x14ac:dyDescent="0.3">
      <c r="A29" s="34" t="s">
        <v>237</v>
      </c>
      <c r="B29" s="8">
        <v>7468</v>
      </c>
      <c r="C29" s="76">
        <v>1.8365048371786485E-2</v>
      </c>
      <c r="D29" s="8">
        <v>8285</v>
      </c>
      <c r="E29" s="76">
        <v>2.0786082732874377E-2</v>
      </c>
      <c r="F29" s="30">
        <f t="shared" si="4"/>
        <v>817</v>
      </c>
      <c r="G29" s="76">
        <f t="shared" si="5"/>
        <v>0.1094001071237279</v>
      </c>
    </row>
    <row r="30" spans="1:7" x14ac:dyDescent="0.3">
      <c r="A30" s="34" t="s">
        <v>238</v>
      </c>
      <c r="B30" s="8">
        <v>44777</v>
      </c>
      <c r="C30" s="76">
        <v>0.11011405609848467</v>
      </c>
      <c r="D30" s="8">
        <v>43718</v>
      </c>
      <c r="E30" s="76">
        <v>0.1096832788069767</v>
      </c>
      <c r="F30" s="30">
        <f t="shared" si="4"/>
        <v>-1059</v>
      </c>
      <c r="G30" s="76">
        <f t="shared" si="5"/>
        <v>-2.3650534872814169E-2</v>
      </c>
    </row>
    <row r="31" spans="1:7" x14ac:dyDescent="0.3">
      <c r="A31" s="34" t="s">
        <v>239</v>
      </c>
      <c r="B31" s="8">
        <v>3427</v>
      </c>
      <c r="C31" s="76">
        <v>8.4275603602185709E-3</v>
      </c>
      <c r="D31" s="8">
        <v>3577</v>
      </c>
      <c r="E31" s="76">
        <v>8.9742689119482969E-3</v>
      </c>
      <c r="F31" s="30">
        <f t="shared" si="4"/>
        <v>150</v>
      </c>
      <c r="G31" s="76">
        <f t="shared" si="5"/>
        <v>4.377006127808579E-2</v>
      </c>
    </row>
    <row r="32" spans="1:7" x14ac:dyDescent="0.3">
      <c r="A32" s="34" t="s">
        <v>240</v>
      </c>
      <c r="B32" s="8">
        <v>31688</v>
      </c>
      <c r="C32" s="76">
        <v>7.7926038136739442E-2</v>
      </c>
      <c r="D32" s="8">
        <v>34117</v>
      </c>
      <c r="E32" s="76">
        <v>8.5595508098669282E-2</v>
      </c>
      <c r="F32" s="30">
        <f t="shared" si="4"/>
        <v>2429</v>
      </c>
      <c r="G32" s="76">
        <f t="shared" si="5"/>
        <v>7.6653622822519571E-2</v>
      </c>
    </row>
    <row r="33" spans="1:7" x14ac:dyDescent="0.3">
      <c r="A33" s="34" t="s">
        <v>241</v>
      </c>
      <c r="B33" s="8">
        <v>41420</v>
      </c>
      <c r="C33" s="76">
        <v>0.10185863732718214</v>
      </c>
      <c r="D33" s="8">
        <v>25552</v>
      </c>
      <c r="E33" s="76">
        <v>6.410693856251129E-2</v>
      </c>
      <c r="F33" s="30">
        <f t="shared" si="4"/>
        <v>-15868</v>
      </c>
      <c r="G33" s="76">
        <f t="shared" si="5"/>
        <v>-0.38309995171414774</v>
      </c>
    </row>
    <row r="34" spans="1:7" x14ac:dyDescent="0.3">
      <c r="A34" s="34" t="s">
        <v>242</v>
      </c>
      <c r="B34" s="8">
        <v>52968</v>
      </c>
      <c r="C34" s="76">
        <v>0.13025708116721835</v>
      </c>
      <c r="D34" s="8">
        <v>63394</v>
      </c>
      <c r="E34" s="76">
        <v>0.15904803002629309</v>
      </c>
      <c r="F34" s="30">
        <f t="shared" si="4"/>
        <v>10426</v>
      </c>
      <c r="G34" s="76">
        <f t="shared" si="5"/>
        <v>0.19683582540401753</v>
      </c>
    </row>
    <row r="35" spans="1:7" x14ac:dyDescent="0.3">
      <c r="A35" s="34" t="s">
        <v>243</v>
      </c>
      <c r="B35" s="8">
        <v>5220</v>
      </c>
      <c r="C35" s="76">
        <v>1.2836844202025369E-2</v>
      </c>
      <c r="D35" s="8">
        <v>5297</v>
      </c>
      <c r="E35" s="76">
        <v>1.3289544989261987E-2</v>
      </c>
      <c r="F35" s="30">
        <f t="shared" si="4"/>
        <v>77</v>
      </c>
      <c r="G35" s="76">
        <f t="shared" si="5"/>
        <v>1.4750957854406129E-2</v>
      </c>
    </row>
    <row r="36" spans="1:7" x14ac:dyDescent="0.3">
      <c r="A36" s="34" t="s">
        <v>244</v>
      </c>
      <c r="B36" s="8">
        <v>34427</v>
      </c>
      <c r="C36" s="9">
        <v>8.4661692594468846E-2</v>
      </c>
      <c r="D36" s="8">
        <v>32926</v>
      </c>
      <c r="E36" s="9">
        <v>8.2607430303273582E-2</v>
      </c>
      <c r="F36" s="30">
        <f t="shared" si="4"/>
        <v>-1501</v>
      </c>
      <c r="G36" s="76">
        <f t="shared" si="5"/>
        <v>-4.3599500392134082E-2</v>
      </c>
    </row>
    <row r="37" spans="1:7" x14ac:dyDescent="0.3">
      <c r="A37" s="34" t="s">
        <v>245</v>
      </c>
      <c r="B37" s="8">
        <v>20936</v>
      </c>
      <c r="C37" s="9">
        <v>5.1485090079234318E-2</v>
      </c>
      <c r="D37" s="8">
        <v>19461</v>
      </c>
      <c r="E37" s="9">
        <v>4.8825341709652165E-2</v>
      </c>
      <c r="F37" s="30">
        <f t="shared" si="4"/>
        <v>-1475</v>
      </c>
      <c r="G37" s="76">
        <f t="shared" si="5"/>
        <v>-7.0452808559419183E-2</v>
      </c>
    </row>
    <row r="38" spans="1:7" x14ac:dyDescent="0.3">
      <c r="A38" s="34" t="s">
        <v>246</v>
      </c>
      <c r="B38" s="8">
        <v>52664</v>
      </c>
      <c r="C38" s="9">
        <v>0.1295094948382115</v>
      </c>
      <c r="D38" s="8">
        <v>46590</v>
      </c>
      <c r="E38" s="9">
        <v>0.11688878630351444</v>
      </c>
      <c r="F38" s="30">
        <f t="shared" si="4"/>
        <v>-6074</v>
      </c>
      <c r="G38" s="76">
        <f t="shared" si="5"/>
        <v>-0.11533495366854019</v>
      </c>
    </row>
    <row r="40" spans="1:7" x14ac:dyDescent="0.3">
      <c r="A40" s="3" t="s">
        <v>260</v>
      </c>
    </row>
    <row r="41" spans="1:7" x14ac:dyDescent="0.3">
      <c r="A41" s="34" t="s">
        <v>247</v>
      </c>
      <c r="B41" s="8">
        <v>186826</v>
      </c>
      <c r="C41" s="9">
        <v>0.459436064154711</v>
      </c>
      <c r="D41" s="8">
        <v>118548</v>
      </c>
      <c r="E41" s="9">
        <v>0.29742287698452524</v>
      </c>
      <c r="F41" s="30">
        <f t="shared" ref="F41:F47" si="6">+D41-B41</f>
        <v>-68278</v>
      </c>
      <c r="G41" s="9">
        <f t="shared" ref="G41:G47" si="7">+F41/B41</f>
        <v>-0.36546305118131311</v>
      </c>
    </row>
    <row r="42" spans="1:7" x14ac:dyDescent="0.3">
      <c r="A42" s="34" t="s">
        <v>248</v>
      </c>
      <c r="B42" s="8">
        <v>190363</v>
      </c>
      <c r="C42" s="9">
        <v>0.46813413272608334</v>
      </c>
      <c r="D42" s="8">
        <v>249188</v>
      </c>
      <c r="E42" s="9">
        <v>0.62518314834514177</v>
      </c>
      <c r="F42" s="30">
        <f t="shared" si="6"/>
        <v>58825</v>
      </c>
      <c r="G42" s="9">
        <f t="shared" si="7"/>
        <v>0.30901488209368416</v>
      </c>
    </row>
    <row r="43" spans="1:7" x14ac:dyDescent="0.3">
      <c r="A43" s="34" t="s">
        <v>249</v>
      </c>
      <c r="B43" s="8">
        <v>2343</v>
      </c>
      <c r="C43" s="9">
        <v>5.7618248975757546E-3</v>
      </c>
      <c r="D43" s="8">
        <v>2444</v>
      </c>
      <c r="E43" s="9">
        <v>6.1317062400899182E-3</v>
      </c>
      <c r="F43" s="30">
        <f t="shared" si="6"/>
        <v>101</v>
      </c>
      <c r="G43" s="9">
        <f t="shared" si="7"/>
        <v>4.310712761416987E-2</v>
      </c>
    </row>
    <row r="44" spans="1:7" x14ac:dyDescent="0.3">
      <c r="A44" s="34" t="s">
        <v>250</v>
      </c>
      <c r="B44" s="8">
        <v>20201</v>
      </c>
      <c r="C44" s="9">
        <v>4.9677603395615798E-2</v>
      </c>
      <c r="D44" s="8">
        <v>19288</v>
      </c>
      <c r="E44" s="9">
        <v>4.8391305220480497E-2</v>
      </c>
      <c r="F44" s="30">
        <f t="shared" si="6"/>
        <v>-913</v>
      </c>
      <c r="G44" s="9">
        <f t="shared" si="7"/>
        <v>-4.5195782387010545E-2</v>
      </c>
    </row>
    <row r="45" spans="1:7" x14ac:dyDescent="0.3">
      <c r="A45" s="34" t="s">
        <v>251</v>
      </c>
      <c r="B45" s="8">
        <v>614</v>
      </c>
      <c r="C45" s="9">
        <v>1.5099276513493444E-3</v>
      </c>
      <c r="D45" s="8">
        <v>526</v>
      </c>
      <c r="E45" s="9">
        <v>1.3196716375970937E-3</v>
      </c>
      <c r="F45" s="30">
        <f t="shared" si="6"/>
        <v>-88</v>
      </c>
      <c r="G45" s="9">
        <f t="shared" si="7"/>
        <v>-0.14332247557003258</v>
      </c>
    </row>
    <row r="46" spans="1:7" ht="15" thickBot="1" x14ac:dyDescent="0.35">
      <c r="A46" s="114" t="s">
        <v>252</v>
      </c>
      <c r="B46" s="115">
        <v>6295</v>
      </c>
      <c r="C46" s="116">
        <v>1.548044717466469E-2</v>
      </c>
      <c r="D46" s="115">
        <v>8590</v>
      </c>
      <c r="E46" s="116">
        <v>2.1551291572165465E-2</v>
      </c>
      <c r="F46" s="141">
        <f t="shared" si="6"/>
        <v>2295</v>
      </c>
      <c r="G46" s="116">
        <f t="shared" si="7"/>
        <v>0.36457505957108816</v>
      </c>
    </row>
    <row r="47" spans="1:7" ht="15" thickTop="1" x14ac:dyDescent="0.3">
      <c r="A47" s="111" t="s">
        <v>264</v>
      </c>
      <c r="B47" s="112">
        <v>42721</v>
      </c>
      <c r="C47" s="113">
        <v>0.10505801171546471</v>
      </c>
      <c r="D47" s="112">
        <v>53481</v>
      </c>
      <c r="E47" s="113">
        <v>0.13417748830861248</v>
      </c>
      <c r="F47" s="140">
        <f t="shared" si="6"/>
        <v>10760</v>
      </c>
      <c r="G47" s="113">
        <f t="shared" si="7"/>
        <v>0.25186676341845932</v>
      </c>
    </row>
    <row r="49" spans="1:7" x14ac:dyDescent="0.3">
      <c r="A49" s="3" t="s">
        <v>262</v>
      </c>
    </row>
    <row r="50" spans="1:7" x14ac:dyDescent="0.3">
      <c r="A50" s="34" t="s">
        <v>253</v>
      </c>
      <c r="B50" s="8">
        <v>45929</v>
      </c>
      <c r="C50" s="9">
        <v>0.11294701481893163</v>
      </c>
      <c r="D50" s="8">
        <v>53704</v>
      </c>
      <c r="E50" s="9">
        <v>0.13473696886979908</v>
      </c>
      <c r="F50" s="30">
        <f t="shared" ref="F50:F54" si="8">+D50-B50</f>
        <v>7775</v>
      </c>
      <c r="G50" s="9">
        <f t="shared" ref="G50:G54" si="9">+F50/B50</f>
        <v>0.16928302379760066</v>
      </c>
    </row>
    <row r="51" spans="1:7" x14ac:dyDescent="0.3">
      <c r="A51" s="34" t="s">
        <v>254</v>
      </c>
      <c r="B51" s="8">
        <v>77744</v>
      </c>
      <c r="C51" s="9">
        <v>0.19118536698127592</v>
      </c>
      <c r="D51" s="8">
        <v>82159</v>
      </c>
      <c r="E51" s="9">
        <v>0.20612719025349738</v>
      </c>
      <c r="F51" s="30">
        <f t="shared" si="8"/>
        <v>4415</v>
      </c>
      <c r="G51" s="9">
        <f t="shared" si="9"/>
        <v>5.6788948343280507E-2</v>
      </c>
    </row>
    <row r="52" spans="1:7" x14ac:dyDescent="0.3">
      <c r="A52" s="34" t="s">
        <v>255</v>
      </c>
      <c r="B52" s="8">
        <v>87663</v>
      </c>
      <c r="C52" s="9">
        <v>0.21557783013068005</v>
      </c>
      <c r="D52" s="8">
        <v>89536</v>
      </c>
      <c r="E52" s="9">
        <v>0.22463520863858058</v>
      </c>
      <c r="F52" s="30">
        <f t="shared" si="8"/>
        <v>1873</v>
      </c>
      <c r="G52" s="9">
        <f t="shared" si="9"/>
        <v>2.1365912642734106E-2</v>
      </c>
    </row>
    <row r="53" spans="1:7" x14ac:dyDescent="0.3">
      <c r="A53" s="34" t="s">
        <v>256</v>
      </c>
      <c r="B53" s="8">
        <v>96032</v>
      </c>
      <c r="C53" s="9">
        <v>0.23615858666837169</v>
      </c>
      <c r="D53" s="8">
        <v>93469</v>
      </c>
      <c r="E53" s="9">
        <v>0.2345026393432752</v>
      </c>
      <c r="F53" s="30">
        <f t="shared" si="8"/>
        <v>-2563</v>
      </c>
      <c r="G53" s="9">
        <f t="shared" si="9"/>
        <v>-2.6689020326557813E-2</v>
      </c>
    </row>
    <row r="54" spans="1:7" x14ac:dyDescent="0.3">
      <c r="A54" s="34" t="s">
        <v>285</v>
      </c>
      <c r="B54" s="8">
        <v>99274</v>
      </c>
      <c r="C54" s="9">
        <v>0.24413120140074071</v>
      </c>
      <c r="D54" s="8">
        <v>79716</v>
      </c>
      <c r="E54" s="9">
        <v>0.19999799289484776</v>
      </c>
      <c r="F54" s="30">
        <f t="shared" si="8"/>
        <v>-19558</v>
      </c>
      <c r="G54" s="9">
        <f t="shared" si="9"/>
        <v>-0.19701029473981102</v>
      </c>
    </row>
    <row r="55" spans="1:7" x14ac:dyDescent="0.3">
      <c r="A55" s="104" t="s">
        <v>185</v>
      </c>
    </row>
    <row r="56" spans="1:7" x14ac:dyDescent="0.3">
      <c r="A56" t="s">
        <v>263</v>
      </c>
    </row>
  </sheetData>
  <mergeCells count="2"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D242-73A2-40F0-AAFD-85102AFAD6E5}">
  <dimension ref="A1:P39"/>
  <sheetViews>
    <sheetView workbookViewId="0">
      <selection activeCell="J13" sqref="J13"/>
    </sheetView>
  </sheetViews>
  <sheetFormatPr defaultColWidth="9.109375" defaultRowHeight="14.4" customHeight="1" x14ac:dyDescent="0.3"/>
  <cols>
    <col min="1" max="1" width="21.5546875" customWidth="1"/>
    <col min="2" max="7" width="9.109375" style="23"/>
    <col min="10" max="10" width="21.44140625" customWidth="1"/>
  </cols>
  <sheetData>
    <row r="1" spans="1:16" ht="14.4" customHeight="1" x14ac:dyDescent="0.3">
      <c r="A1" s="94" t="s">
        <v>277</v>
      </c>
      <c r="J1" s="94" t="s">
        <v>278</v>
      </c>
    </row>
    <row r="2" spans="1:16" ht="14.4" customHeight="1" x14ac:dyDescent="0.3">
      <c r="A2" s="95" t="s">
        <v>122</v>
      </c>
      <c r="J2" s="95" t="s">
        <v>122</v>
      </c>
    </row>
    <row r="4" spans="1:16" ht="14.4" customHeight="1" x14ac:dyDescent="0.3">
      <c r="A4" s="152" t="s">
        <v>184</v>
      </c>
      <c r="B4" s="152"/>
      <c r="C4" s="152"/>
      <c r="J4" s="152" t="s">
        <v>184</v>
      </c>
      <c r="K4" s="152"/>
      <c r="L4" s="152"/>
      <c r="M4" s="23"/>
      <c r="N4" s="23"/>
    </row>
    <row r="5" spans="1:16" ht="14.4" customHeight="1" x14ac:dyDescent="0.3">
      <c r="A5" s="127"/>
      <c r="B5" s="151">
        <v>2011</v>
      </c>
      <c r="C5" s="151"/>
      <c r="D5" s="151">
        <v>2020</v>
      </c>
      <c r="E5" s="151"/>
      <c r="F5" s="54" t="s">
        <v>284</v>
      </c>
      <c r="G5" s="41"/>
      <c r="J5" s="127"/>
      <c r="K5" s="151">
        <v>2011</v>
      </c>
      <c r="L5" s="151"/>
      <c r="M5" s="151">
        <v>2020</v>
      </c>
      <c r="N5" s="151"/>
      <c r="O5" s="54" t="s">
        <v>284</v>
      </c>
      <c r="P5" s="41"/>
    </row>
    <row r="6" spans="1:16" ht="14.4" customHeight="1" x14ac:dyDescent="0.3">
      <c r="A6" s="100"/>
      <c r="B6" s="96" t="s">
        <v>177</v>
      </c>
      <c r="C6" s="96" t="s">
        <v>178</v>
      </c>
      <c r="D6" s="96" t="s">
        <v>177</v>
      </c>
      <c r="E6" s="96" t="s">
        <v>178</v>
      </c>
      <c r="F6" s="134" t="s">
        <v>124</v>
      </c>
      <c r="G6" s="135" t="s">
        <v>60</v>
      </c>
      <c r="J6" s="100"/>
      <c r="K6" s="96" t="s">
        <v>177</v>
      </c>
      <c r="L6" s="96" t="s">
        <v>178</v>
      </c>
      <c r="M6" s="96" t="s">
        <v>177</v>
      </c>
      <c r="N6" s="96" t="s">
        <v>178</v>
      </c>
      <c r="O6" s="134" t="s">
        <v>124</v>
      </c>
      <c r="P6" s="135" t="s">
        <v>60</v>
      </c>
    </row>
    <row r="7" spans="1:16" ht="14.4" customHeight="1" x14ac:dyDescent="0.3">
      <c r="A7" s="101" t="s">
        <v>179</v>
      </c>
      <c r="B7" s="102">
        <v>406642</v>
      </c>
      <c r="C7" s="103">
        <v>1</v>
      </c>
      <c r="D7" s="102">
        <v>398584</v>
      </c>
      <c r="E7" s="103">
        <v>1</v>
      </c>
      <c r="F7" s="136">
        <f>+D7-B7</f>
        <v>-8058</v>
      </c>
      <c r="G7" s="130">
        <f>+F7/B7</f>
        <v>-1.9815956049793183E-2</v>
      </c>
      <c r="J7" s="101" t="s">
        <v>179</v>
      </c>
      <c r="K7" s="102">
        <v>406642</v>
      </c>
      <c r="L7" s="103">
        <v>1</v>
      </c>
      <c r="M7" s="102">
        <v>398584</v>
      </c>
      <c r="N7" s="103">
        <v>1</v>
      </c>
      <c r="O7" s="136">
        <f>+M7-K7</f>
        <v>-8058</v>
      </c>
      <c r="P7" s="130">
        <f>+O7/K7</f>
        <v>-1.9815956049793183E-2</v>
      </c>
    </row>
    <row r="8" spans="1:16" ht="14.4" customHeight="1" x14ac:dyDescent="0.3">
      <c r="A8" s="99" t="s">
        <v>180</v>
      </c>
      <c r="B8" s="97">
        <v>179368</v>
      </c>
      <c r="C8" s="98">
        <v>0.44109560743848397</v>
      </c>
      <c r="D8" s="97">
        <v>168532</v>
      </c>
      <c r="E8" s="98">
        <v>0.42282680689641322</v>
      </c>
      <c r="F8" s="30">
        <f t="shared" ref="F8" si="0">+D8-B8</f>
        <v>-10836</v>
      </c>
      <c r="G8" s="9">
        <f t="shared" ref="G8" si="1">+F8/B8</f>
        <v>-6.0412113643459255E-2</v>
      </c>
      <c r="J8" s="99" t="s">
        <v>180</v>
      </c>
      <c r="K8" s="97">
        <v>179368</v>
      </c>
      <c r="L8" s="98">
        <v>0.44109560743848397</v>
      </c>
      <c r="M8" s="97">
        <v>168532</v>
      </c>
      <c r="N8" s="98">
        <v>0.42282680689641322</v>
      </c>
      <c r="O8" s="30">
        <f t="shared" ref="O8:O11" si="2">+M8-K8</f>
        <v>-10836</v>
      </c>
      <c r="P8" s="9">
        <f t="shared" ref="P8:P11" si="3">+O8/K8</f>
        <v>-6.0412113643459255E-2</v>
      </c>
    </row>
    <row r="9" spans="1:16" ht="14.4" customHeight="1" x14ac:dyDescent="0.3">
      <c r="A9" s="99" t="s">
        <v>181</v>
      </c>
      <c r="B9" s="97">
        <v>175238</v>
      </c>
      <c r="C9" s="98">
        <v>0.43093925369243707</v>
      </c>
      <c r="D9" s="97">
        <v>172281</v>
      </c>
      <c r="E9" s="98">
        <v>0.43223260341609299</v>
      </c>
      <c r="F9" s="30">
        <f t="shared" ref="F9:F11" si="4">+D9-B9</f>
        <v>-2957</v>
      </c>
      <c r="G9" s="9">
        <f t="shared" ref="G9:G11" si="5">+F9/B9</f>
        <v>-1.6874193953366277E-2</v>
      </c>
      <c r="J9" s="99" t="s">
        <v>181</v>
      </c>
      <c r="K9" s="97">
        <v>175238</v>
      </c>
      <c r="L9" s="98">
        <v>0.43093925369243707</v>
      </c>
      <c r="M9" s="97">
        <v>172281</v>
      </c>
      <c r="N9" s="98">
        <v>0.43223260341609299</v>
      </c>
      <c r="O9" s="30">
        <f t="shared" si="2"/>
        <v>-2957</v>
      </c>
      <c r="P9" s="9">
        <f t="shared" si="3"/>
        <v>-1.6874193953366277E-2</v>
      </c>
    </row>
    <row r="10" spans="1:16" ht="14.4" customHeight="1" x14ac:dyDescent="0.3">
      <c r="A10" s="99" t="s">
        <v>182</v>
      </c>
      <c r="B10" s="97">
        <v>38801</v>
      </c>
      <c r="C10" s="98">
        <v>9.5418082736165963E-2</v>
      </c>
      <c r="D10" s="97">
        <v>43250</v>
      </c>
      <c r="E10" s="98">
        <v>0.10850912229291693</v>
      </c>
      <c r="F10" s="30">
        <f t="shared" si="4"/>
        <v>4449</v>
      </c>
      <c r="G10" s="9">
        <f t="shared" si="5"/>
        <v>0.11466199324759671</v>
      </c>
      <c r="J10" s="99" t="s">
        <v>182</v>
      </c>
      <c r="K10" s="97">
        <v>38801</v>
      </c>
      <c r="L10" s="98">
        <v>9.5418082736165963E-2</v>
      </c>
      <c r="M10" s="97">
        <v>43250</v>
      </c>
      <c r="N10" s="98">
        <v>0.10850912229291693</v>
      </c>
      <c r="O10" s="30">
        <f t="shared" si="2"/>
        <v>4449</v>
      </c>
      <c r="P10" s="9">
        <f t="shared" si="3"/>
        <v>0.11466199324759671</v>
      </c>
    </row>
    <row r="11" spans="1:16" ht="14.4" customHeight="1" x14ac:dyDescent="0.3">
      <c r="A11" s="99" t="s">
        <v>183</v>
      </c>
      <c r="B11" s="97">
        <v>13235</v>
      </c>
      <c r="C11" s="98">
        <v>3.2547056132912977E-2</v>
      </c>
      <c r="D11" s="97">
        <v>14521</v>
      </c>
      <c r="E11" s="98">
        <v>3.6431467394576804E-2</v>
      </c>
      <c r="F11" s="30">
        <f t="shared" si="4"/>
        <v>1286</v>
      </c>
      <c r="G11" s="9">
        <f t="shared" si="5"/>
        <v>9.7166603702304497E-2</v>
      </c>
      <c r="J11" s="99" t="s">
        <v>183</v>
      </c>
      <c r="K11" s="97">
        <v>13235</v>
      </c>
      <c r="L11" s="98">
        <v>3.2547056132912977E-2</v>
      </c>
      <c r="M11" s="97">
        <v>14521</v>
      </c>
      <c r="N11" s="98">
        <v>3.6431467394576804E-2</v>
      </c>
      <c r="O11" s="30">
        <f t="shared" si="2"/>
        <v>1286</v>
      </c>
      <c r="P11" s="9">
        <f t="shared" si="3"/>
        <v>9.7166603702304497E-2</v>
      </c>
    </row>
    <row r="13" spans="1:16" ht="14.4" customHeight="1" x14ac:dyDescent="0.3">
      <c r="A13" s="94" t="s">
        <v>174</v>
      </c>
      <c r="J13" s="3" t="s">
        <v>186</v>
      </c>
    </row>
    <row r="14" spans="1:16" ht="14.4" customHeight="1" x14ac:dyDescent="0.3">
      <c r="A14" s="17" t="s">
        <v>90</v>
      </c>
      <c r="B14" s="151">
        <v>2011</v>
      </c>
      <c r="C14" s="151"/>
      <c r="D14" s="151">
        <v>2020</v>
      </c>
      <c r="E14" s="151"/>
      <c r="F14" s="54" t="s">
        <v>284</v>
      </c>
      <c r="G14" s="41"/>
      <c r="J14" s="17" t="s">
        <v>90</v>
      </c>
      <c r="K14" s="151">
        <v>2011</v>
      </c>
      <c r="L14" s="151"/>
      <c r="M14" s="151">
        <v>2020</v>
      </c>
      <c r="N14" s="151"/>
      <c r="O14" s="54" t="s">
        <v>284</v>
      </c>
      <c r="P14" s="41"/>
    </row>
    <row r="15" spans="1:16" ht="14.4" customHeight="1" x14ac:dyDescent="0.3">
      <c r="A15" s="100"/>
      <c r="B15" s="96" t="s">
        <v>177</v>
      </c>
      <c r="C15" s="96" t="s">
        <v>178</v>
      </c>
      <c r="D15" s="96" t="s">
        <v>177</v>
      </c>
      <c r="E15" s="96" t="s">
        <v>178</v>
      </c>
      <c r="F15" s="134" t="s">
        <v>124</v>
      </c>
      <c r="G15" s="135" t="s">
        <v>60</v>
      </c>
      <c r="J15" s="100"/>
      <c r="K15" s="96" t="s">
        <v>177</v>
      </c>
      <c r="L15" s="96" t="s">
        <v>178</v>
      </c>
      <c r="M15" s="96" t="s">
        <v>177</v>
      </c>
      <c r="N15" s="96" t="s">
        <v>178</v>
      </c>
      <c r="O15" s="134" t="s">
        <v>124</v>
      </c>
      <c r="P15" s="135" t="s">
        <v>60</v>
      </c>
    </row>
    <row r="16" spans="1:16" ht="14.4" customHeight="1" x14ac:dyDescent="0.3">
      <c r="A16" s="101" t="s">
        <v>179</v>
      </c>
      <c r="B16" s="102">
        <v>81448</v>
      </c>
      <c r="C16" s="103">
        <v>1</v>
      </c>
      <c r="D16" s="102">
        <v>86626</v>
      </c>
      <c r="E16" s="103">
        <v>1</v>
      </c>
      <c r="F16" s="136">
        <f>+D16-B16</f>
        <v>5178</v>
      </c>
      <c r="G16" s="130">
        <f>+F16/B16</f>
        <v>6.3574305078086632E-2</v>
      </c>
      <c r="J16" s="101" t="s">
        <v>179</v>
      </c>
      <c r="K16" s="44">
        <v>99274</v>
      </c>
      <c r="L16" s="47">
        <v>1</v>
      </c>
      <c r="M16" s="44">
        <v>79716</v>
      </c>
      <c r="N16" s="47">
        <v>1</v>
      </c>
      <c r="O16" s="136">
        <f>+M16-K16</f>
        <v>-19558</v>
      </c>
      <c r="P16" s="130">
        <f>+O16/K16</f>
        <v>-0.19701029473981102</v>
      </c>
    </row>
    <row r="17" spans="1:16" ht="14.4" customHeight="1" x14ac:dyDescent="0.3">
      <c r="A17" s="99" t="s">
        <v>180</v>
      </c>
      <c r="B17" s="97">
        <v>36502</v>
      </c>
      <c r="C17" s="98">
        <v>0.44816324526077994</v>
      </c>
      <c r="D17" s="97">
        <v>39300</v>
      </c>
      <c r="E17" s="98">
        <v>0.45367441645695289</v>
      </c>
      <c r="F17" s="30">
        <f t="shared" ref="F17:F20" si="6">+D17-B17</f>
        <v>2798</v>
      </c>
      <c r="G17" s="9">
        <f t="shared" ref="G17:G20" si="7">+F17/B17</f>
        <v>7.6653334063886913E-2</v>
      </c>
      <c r="J17" s="99" t="s">
        <v>180</v>
      </c>
      <c r="K17" s="8">
        <v>43673</v>
      </c>
      <c r="L17" s="9">
        <v>0.43992384713016508</v>
      </c>
      <c r="M17" s="8">
        <v>34403</v>
      </c>
      <c r="N17" s="9">
        <v>0.43156957198053086</v>
      </c>
      <c r="O17" s="30">
        <f t="shared" ref="O17:O20" si="8">+M17-K17</f>
        <v>-9270</v>
      </c>
      <c r="P17" s="9">
        <f t="shared" ref="P17:P20" si="9">+O17/K17</f>
        <v>-0.21225929063723581</v>
      </c>
    </row>
    <row r="18" spans="1:16" ht="14.4" customHeight="1" x14ac:dyDescent="0.3">
      <c r="A18" s="99" t="s">
        <v>181</v>
      </c>
      <c r="B18" s="97">
        <v>30481</v>
      </c>
      <c r="C18" s="98">
        <v>0.37423877811609862</v>
      </c>
      <c r="D18" s="97">
        <v>32419</v>
      </c>
      <c r="E18" s="98">
        <v>0.37424099000300148</v>
      </c>
      <c r="F18" s="30">
        <f t="shared" si="6"/>
        <v>1938</v>
      </c>
      <c r="G18" s="9">
        <f t="shared" si="7"/>
        <v>6.3580591187953145E-2</v>
      </c>
      <c r="J18" s="99" t="s">
        <v>181</v>
      </c>
      <c r="K18" s="8">
        <v>40423</v>
      </c>
      <c r="L18" s="9">
        <v>0.40718617160585852</v>
      </c>
      <c r="M18" s="8">
        <v>31157</v>
      </c>
      <c r="N18" s="9">
        <v>0.39085001756234633</v>
      </c>
      <c r="O18" s="30">
        <f t="shared" si="8"/>
        <v>-9266</v>
      </c>
      <c r="P18" s="9">
        <f t="shared" si="9"/>
        <v>-0.22922593572965885</v>
      </c>
    </row>
    <row r="19" spans="1:16" ht="14.4" customHeight="1" x14ac:dyDescent="0.3">
      <c r="A19" s="99" t="s">
        <v>182</v>
      </c>
      <c r="B19" s="97">
        <v>9780</v>
      </c>
      <c r="C19" s="98">
        <v>0.12007661329928297</v>
      </c>
      <c r="D19" s="97">
        <v>10318</v>
      </c>
      <c r="E19" s="98">
        <v>0.11910973610694249</v>
      </c>
      <c r="F19" s="30">
        <f t="shared" si="6"/>
        <v>538</v>
      </c>
      <c r="G19" s="9">
        <f t="shared" si="7"/>
        <v>5.5010224948875253E-2</v>
      </c>
      <c r="J19" s="99" t="s">
        <v>182</v>
      </c>
      <c r="K19" s="8">
        <v>10691</v>
      </c>
      <c r="L19" s="9">
        <v>0.10769184277857244</v>
      </c>
      <c r="M19" s="8">
        <v>10089</v>
      </c>
      <c r="N19" s="9">
        <v>0.12656179437001355</v>
      </c>
      <c r="O19" s="30">
        <f t="shared" si="8"/>
        <v>-602</v>
      </c>
      <c r="P19" s="9">
        <f t="shared" si="9"/>
        <v>-5.630904499111402E-2</v>
      </c>
    </row>
    <row r="20" spans="1:16" ht="14.4" customHeight="1" x14ac:dyDescent="0.3">
      <c r="A20" s="99" t="s">
        <v>183</v>
      </c>
      <c r="B20" s="97">
        <v>4685</v>
      </c>
      <c r="C20" s="98">
        <v>5.7521363323838524E-2</v>
      </c>
      <c r="D20" s="97">
        <v>4589</v>
      </c>
      <c r="E20" s="98">
        <v>5.2974857433103227E-2</v>
      </c>
      <c r="F20" s="30">
        <f t="shared" si="6"/>
        <v>-96</v>
      </c>
      <c r="G20" s="9">
        <f t="shared" si="7"/>
        <v>-2.0490928495197437E-2</v>
      </c>
      <c r="J20" s="99" t="s">
        <v>183</v>
      </c>
      <c r="K20" s="8">
        <v>4487</v>
      </c>
      <c r="L20" s="9">
        <v>4.5198138485404035E-2</v>
      </c>
      <c r="M20" s="8">
        <v>4067</v>
      </c>
      <c r="N20" s="9">
        <v>5.1018616087109239E-2</v>
      </c>
      <c r="O20" s="30">
        <f t="shared" si="8"/>
        <v>-420</v>
      </c>
      <c r="P20" s="9">
        <f t="shared" si="9"/>
        <v>-9.3603744149765994E-2</v>
      </c>
    </row>
    <row r="22" spans="1:16" ht="14.4" customHeight="1" x14ac:dyDescent="0.3">
      <c r="A22" s="94" t="s">
        <v>175</v>
      </c>
      <c r="J22" s="3" t="s">
        <v>187</v>
      </c>
    </row>
    <row r="23" spans="1:16" ht="14.4" customHeight="1" x14ac:dyDescent="0.3">
      <c r="A23" s="17" t="s">
        <v>90</v>
      </c>
      <c r="B23" s="151">
        <v>2011</v>
      </c>
      <c r="C23" s="151"/>
      <c r="D23" s="151">
        <v>2020</v>
      </c>
      <c r="E23" s="151"/>
      <c r="F23" s="54" t="s">
        <v>284</v>
      </c>
      <c r="G23" s="41"/>
      <c r="J23" s="17" t="s">
        <v>90</v>
      </c>
      <c r="K23" s="151">
        <v>2011</v>
      </c>
      <c r="L23" s="151"/>
      <c r="M23" s="151">
        <v>2020</v>
      </c>
      <c r="N23" s="151"/>
      <c r="O23" s="54" t="s">
        <v>284</v>
      </c>
      <c r="P23" s="41"/>
    </row>
    <row r="24" spans="1:16" ht="14.4" customHeight="1" x14ac:dyDescent="0.3">
      <c r="A24" s="100"/>
      <c r="B24" s="96" t="s">
        <v>177</v>
      </c>
      <c r="C24" s="96" t="s">
        <v>178</v>
      </c>
      <c r="D24" s="96" t="s">
        <v>177</v>
      </c>
      <c r="E24" s="96" t="s">
        <v>178</v>
      </c>
      <c r="F24" s="134" t="s">
        <v>124</v>
      </c>
      <c r="G24" s="135" t="s">
        <v>60</v>
      </c>
      <c r="J24" s="100"/>
      <c r="K24" s="96" t="s">
        <v>177</v>
      </c>
      <c r="L24" s="96" t="s">
        <v>178</v>
      </c>
      <c r="M24" s="96" t="s">
        <v>177</v>
      </c>
      <c r="N24" s="96" t="s">
        <v>178</v>
      </c>
      <c r="O24" s="134" t="s">
        <v>124</v>
      </c>
      <c r="P24" s="135" t="s">
        <v>60</v>
      </c>
    </row>
    <row r="25" spans="1:16" ht="14.4" customHeight="1" x14ac:dyDescent="0.3">
      <c r="A25" s="101" t="s">
        <v>179</v>
      </c>
      <c r="B25" s="102">
        <v>128587</v>
      </c>
      <c r="C25" s="103">
        <v>1</v>
      </c>
      <c r="D25" s="102">
        <v>98621</v>
      </c>
      <c r="E25" s="103">
        <v>1</v>
      </c>
      <c r="F25" s="136">
        <f>+D25-B25</f>
        <v>-29966</v>
      </c>
      <c r="G25" s="130">
        <f>+F25/B25</f>
        <v>-0.23304066507500759</v>
      </c>
      <c r="J25" s="101" t="s">
        <v>179</v>
      </c>
      <c r="K25" s="129">
        <v>223540</v>
      </c>
      <c r="L25" s="130">
        <v>1</v>
      </c>
      <c r="M25" s="129">
        <v>220021</v>
      </c>
      <c r="N25" s="130">
        <v>1</v>
      </c>
      <c r="O25" s="136">
        <f>+M25-K25</f>
        <v>-3519</v>
      </c>
      <c r="P25" s="130">
        <f>+O25/K25</f>
        <v>-1.5742149056097342E-2</v>
      </c>
    </row>
    <row r="26" spans="1:16" ht="14.4" customHeight="1" x14ac:dyDescent="0.3">
      <c r="A26" s="99" t="s">
        <v>180</v>
      </c>
      <c r="B26" s="97">
        <v>62209</v>
      </c>
      <c r="C26" s="98">
        <v>0.48378918553197453</v>
      </c>
      <c r="D26" s="97">
        <v>46539</v>
      </c>
      <c r="E26" s="98">
        <v>0.47189746605692501</v>
      </c>
      <c r="F26" s="30">
        <f t="shared" ref="F26:F29" si="10">+D26-B26</f>
        <v>-15670</v>
      </c>
      <c r="G26" s="9">
        <f t="shared" ref="G26:G29" si="11">+F26/B26</f>
        <v>-0.25189281293703486</v>
      </c>
      <c r="J26" s="99" t="s">
        <v>180</v>
      </c>
      <c r="K26" s="8">
        <v>96794</v>
      </c>
      <c r="L26" s="9">
        <v>0.43300527869732486</v>
      </c>
      <c r="M26" s="8">
        <v>91712</v>
      </c>
      <c r="N26" s="9">
        <v>0.41683293867403565</v>
      </c>
      <c r="O26" s="30">
        <f t="shared" ref="O26:O29" si="12">+M26-K26</f>
        <v>-5082</v>
      </c>
      <c r="P26" s="9">
        <f t="shared" ref="P26:P29" si="13">+O26/K26</f>
        <v>-5.2503254333946321E-2</v>
      </c>
    </row>
    <row r="27" spans="1:16" ht="14.4" customHeight="1" x14ac:dyDescent="0.3">
      <c r="A27" s="99" t="s">
        <v>181</v>
      </c>
      <c r="B27" s="97">
        <v>49050</v>
      </c>
      <c r="C27" s="98">
        <v>0.38145380170623783</v>
      </c>
      <c r="D27" s="97">
        <v>36935</v>
      </c>
      <c r="E27" s="98">
        <v>0.37451455572342612</v>
      </c>
      <c r="F27" s="30">
        <f t="shared" si="10"/>
        <v>-12115</v>
      </c>
      <c r="G27" s="9">
        <f t="shared" si="11"/>
        <v>-0.24699286442405707</v>
      </c>
      <c r="J27" s="99" t="s">
        <v>181</v>
      </c>
      <c r="K27" s="8">
        <v>99186</v>
      </c>
      <c r="L27" s="9">
        <v>0.44370582446094659</v>
      </c>
      <c r="M27" s="8">
        <v>97445</v>
      </c>
      <c r="N27" s="9">
        <v>0.44288954236186551</v>
      </c>
      <c r="O27" s="30">
        <f t="shared" si="12"/>
        <v>-1741</v>
      </c>
      <c r="P27" s="9">
        <f t="shared" si="13"/>
        <v>-1.7552880446837255E-2</v>
      </c>
    </row>
    <row r="28" spans="1:16" ht="14.4" customHeight="1" x14ac:dyDescent="0.3">
      <c r="A28" s="99" t="s">
        <v>182</v>
      </c>
      <c r="B28" s="97">
        <v>12802</v>
      </c>
      <c r="C28" s="98">
        <v>9.9559053403532244E-2</v>
      </c>
      <c r="D28" s="97">
        <v>10955</v>
      </c>
      <c r="E28" s="98">
        <v>0.11108181827399843</v>
      </c>
      <c r="F28" s="30">
        <f t="shared" si="10"/>
        <v>-1847</v>
      </c>
      <c r="G28" s="9">
        <f t="shared" si="11"/>
        <v>-0.14427433213560381</v>
      </c>
      <c r="J28" s="99" t="s">
        <v>182</v>
      </c>
      <c r="K28" s="8">
        <v>21163</v>
      </c>
      <c r="L28" s="9">
        <v>9.4672094479735167E-2</v>
      </c>
      <c r="M28" s="8">
        <v>23562</v>
      </c>
      <c r="N28" s="9">
        <v>0.10708977779393786</v>
      </c>
      <c r="O28" s="30">
        <f t="shared" si="12"/>
        <v>2399</v>
      </c>
      <c r="P28" s="9">
        <f t="shared" si="13"/>
        <v>0.11335821953409252</v>
      </c>
    </row>
    <row r="29" spans="1:16" ht="14.4" customHeight="1" x14ac:dyDescent="0.3">
      <c r="A29" s="99" t="s">
        <v>183</v>
      </c>
      <c r="B29" s="97">
        <v>4526</v>
      </c>
      <c r="C29" s="98">
        <v>3.5197959358255503E-2</v>
      </c>
      <c r="D29" s="97">
        <v>4192</v>
      </c>
      <c r="E29" s="98">
        <v>4.2506159945650518E-2</v>
      </c>
      <c r="F29" s="30">
        <f t="shared" si="10"/>
        <v>-334</v>
      </c>
      <c r="G29" s="9">
        <f t="shared" si="11"/>
        <v>-7.3795846221829428E-2</v>
      </c>
      <c r="J29" s="99" t="s">
        <v>183</v>
      </c>
      <c r="K29" s="8">
        <v>6397</v>
      </c>
      <c r="L29" s="9">
        <v>2.861680236199338E-2</v>
      </c>
      <c r="M29" s="8">
        <v>7302</v>
      </c>
      <c r="N29" s="9">
        <v>3.3187741170161031E-2</v>
      </c>
      <c r="O29" s="30">
        <f t="shared" si="12"/>
        <v>905</v>
      </c>
      <c r="P29" s="9">
        <f t="shared" si="13"/>
        <v>0.14147256526496796</v>
      </c>
    </row>
    <row r="31" spans="1:16" ht="14.4" customHeight="1" x14ac:dyDescent="0.3">
      <c r="A31" s="94" t="s">
        <v>176</v>
      </c>
      <c r="J31" s="3" t="s">
        <v>188</v>
      </c>
    </row>
    <row r="32" spans="1:16" ht="14.4" customHeight="1" x14ac:dyDescent="0.3">
      <c r="A32" s="17" t="s">
        <v>90</v>
      </c>
      <c r="B32" s="151">
        <v>2011</v>
      </c>
      <c r="C32" s="151"/>
      <c r="D32" s="151">
        <v>2020</v>
      </c>
      <c r="E32" s="151"/>
      <c r="F32" s="54" t="s">
        <v>284</v>
      </c>
      <c r="G32" s="41"/>
      <c r="J32" s="17" t="s">
        <v>90</v>
      </c>
      <c r="K32" s="151">
        <v>2011</v>
      </c>
      <c r="L32" s="151"/>
      <c r="M32" s="151">
        <v>2020</v>
      </c>
      <c r="N32" s="151"/>
      <c r="O32" s="54" t="s">
        <v>284</v>
      </c>
      <c r="P32" s="41"/>
    </row>
    <row r="33" spans="1:16" ht="14.4" customHeight="1" x14ac:dyDescent="0.3">
      <c r="A33" s="100"/>
      <c r="B33" s="96" t="s">
        <v>177</v>
      </c>
      <c r="C33" s="96" t="s">
        <v>178</v>
      </c>
      <c r="D33" s="96" t="s">
        <v>177</v>
      </c>
      <c r="E33" s="96" t="s">
        <v>178</v>
      </c>
      <c r="F33" s="134" t="s">
        <v>124</v>
      </c>
      <c r="G33" s="135" t="s">
        <v>60</v>
      </c>
      <c r="J33" s="100"/>
      <c r="K33" s="96" t="s">
        <v>177</v>
      </c>
      <c r="L33" s="96" t="s">
        <v>178</v>
      </c>
      <c r="M33" s="96" t="s">
        <v>177</v>
      </c>
      <c r="N33" s="96" t="s">
        <v>178</v>
      </c>
      <c r="O33" s="134" t="s">
        <v>124</v>
      </c>
      <c r="P33" s="135" t="s">
        <v>60</v>
      </c>
    </row>
    <row r="34" spans="1:16" ht="14.4" customHeight="1" x14ac:dyDescent="0.3">
      <c r="A34" s="101" t="s">
        <v>179</v>
      </c>
      <c r="B34" s="102">
        <v>196607</v>
      </c>
      <c r="C34" s="103">
        <v>1</v>
      </c>
      <c r="D34" s="102">
        <v>213337</v>
      </c>
      <c r="E34" s="103">
        <v>1</v>
      </c>
      <c r="F34" s="136">
        <f>+D34-B34</f>
        <v>16730</v>
      </c>
      <c r="G34" s="130">
        <f>+F34/B34</f>
        <v>8.5093613147039532E-2</v>
      </c>
      <c r="J34" s="101" t="s">
        <v>179</v>
      </c>
      <c r="K34" s="129">
        <v>83828</v>
      </c>
      <c r="L34" s="130">
        <v>1</v>
      </c>
      <c r="M34" s="129">
        <v>98847</v>
      </c>
      <c r="N34" s="130">
        <v>1</v>
      </c>
      <c r="O34" s="136">
        <f>+M34-K34</f>
        <v>15019</v>
      </c>
      <c r="P34" s="130">
        <f>+O34/K34</f>
        <v>0.17916447964880469</v>
      </c>
    </row>
    <row r="35" spans="1:16" ht="14.4" customHeight="1" x14ac:dyDescent="0.3">
      <c r="A35" s="99" t="s">
        <v>180</v>
      </c>
      <c r="B35" s="97">
        <v>80657</v>
      </c>
      <c r="C35" s="98">
        <v>0.41024480308432559</v>
      </c>
      <c r="D35" s="97">
        <v>82693</v>
      </c>
      <c r="E35" s="98">
        <v>0.38761677533667388</v>
      </c>
      <c r="F35" s="30">
        <f t="shared" ref="F35:F38" si="14">+D35-B35</f>
        <v>2036</v>
      </c>
      <c r="G35" s="9">
        <f t="shared" ref="G35:G38" si="15">+F35/B35</f>
        <v>2.5242694372466123E-2</v>
      </c>
      <c r="J35" s="99" t="s">
        <v>180</v>
      </c>
      <c r="K35" s="8">
        <v>38901</v>
      </c>
      <c r="L35" s="9">
        <v>0.46405735553752925</v>
      </c>
      <c r="M35" s="8">
        <v>42417</v>
      </c>
      <c r="N35" s="9">
        <v>0.42911772739688608</v>
      </c>
      <c r="O35" s="30">
        <f t="shared" ref="O35:O38" si="16">+M35-K35</f>
        <v>3516</v>
      </c>
      <c r="P35" s="9">
        <f t="shared" ref="P35:P38" si="17">+O35/K35</f>
        <v>9.0383280635459237E-2</v>
      </c>
    </row>
    <row r="36" spans="1:16" ht="14.4" customHeight="1" x14ac:dyDescent="0.3">
      <c r="A36" s="99" t="s">
        <v>181</v>
      </c>
      <c r="B36" s="97">
        <v>95707</v>
      </c>
      <c r="C36" s="98">
        <v>0.48679345089442383</v>
      </c>
      <c r="D36" s="97">
        <v>102927</v>
      </c>
      <c r="E36" s="98">
        <v>0.48246202018402806</v>
      </c>
      <c r="F36" s="30">
        <f t="shared" si="14"/>
        <v>7220</v>
      </c>
      <c r="G36" s="9">
        <f t="shared" si="15"/>
        <v>7.5438578160427136E-2</v>
      </c>
      <c r="J36" s="99" t="s">
        <v>181</v>
      </c>
      <c r="K36" s="8">
        <v>35629</v>
      </c>
      <c r="L36" s="9">
        <v>0.42502505129550983</v>
      </c>
      <c r="M36" s="8">
        <v>43679</v>
      </c>
      <c r="N36" s="9">
        <v>0.44188493328072675</v>
      </c>
      <c r="O36" s="30">
        <f t="shared" si="16"/>
        <v>8050</v>
      </c>
      <c r="P36" s="9">
        <f t="shared" si="17"/>
        <v>0.22593954363018889</v>
      </c>
    </row>
    <row r="37" spans="1:16" ht="14.4" customHeight="1" x14ac:dyDescent="0.3">
      <c r="A37" s="99" t="s">
        <v>182</v>
      </c>
      <c r="B37" s="97">
        <v>16219</v>
      </c>
      <c r="C37" s="98">
        <v>8.2494519523719903E-2</v>
      </c>
      <c r="D37" s="97">
        <v>21977</v>
      </c>
      <c r="E37" s="98">
        <v>0.10301541692252164</v>
      </c>
      <c r="F37" s="30">
        <f t="shared" si="14"/>
        <v>5758</v>
      </c>
      <c r="G37" s="9">
        <f t="shared" si="15"/>
        <v>0.35501572230100498</v>
      </c>
      <c r="J37" s="99" t="s">
        <v>182</v>
      </c>
      <c r="K37" s="8">
        <v>6947</v>
      </c>
      <c r="L37" s="9">
        <v>8.2872071384263016E-2</v>
      </c>
      <c r="M37" s="8">
        <v>9599</v>
      </c>
      <c r="N37" s="9">
        <v>9.7109674547533054E-2</v>
      </c>
      <c r="O37" s="30">
        <f t="shared" si="16"/>
        <v>2652</v>
      </c>
      <c r="P37" s="9">
        <f t="shared" si="17"/>
        <v>0.38174751691377573</v>
      </c>
    </row>
    <row r="38" spans="1:16" ht="14.4" customHeight="1" x14ac:dyDescent="0.3">
      <c r="A38" s="99" t="s">
        <v>183</v>
      </c>
      <c r="B38" s="97">
        <v>4024</v>
      </c>
      <c r="C38" s="98">
        <v>2.0467226497530605E-2</v>
      </c>
      <c r="D38" s="97">
        <v>5740</v>
      </c>
      <c r="E38" s="98">
        <v>2.6905787556776369E-2</v>
      </c>
      <c r="F38" s="30">
        <f t="shared" si="14"/>
        <v>1716</v>
      </c>
      <c r="G38" s="9">
        <f t="shared" si="15"/>
        <v>0.426441351888668</v>
      </c>
      <c r="J38" s="99" t="s">
        <v>183</v>
      </c>
      <c r="K38" s="8">
        <v>2351</v>
      </c>
      <c r="L38" s="9">
        <v>2.8045521782697907E-2</v>
      </c>
      <c r="M38" s="8">
        <v>3152</v>
      </c>
      <c r="N38" s="9">
        <v>3.1887664774854066E-2</v>
      </c>
      <c r="O38" s="30">
        <f t="shared" si="16"/>
        <v>801</v>
      </c>
      <c r="P38" s="9">
        <f t="shared" si="17"/>
        <v>0.34070608251807744</v>
      </c>
    </row>
    <row r="39" spans="1:16" ht="14.4" customHeight="1" x14ac:dyDescent="0.3">
      <c r="A39" s="104" t="s">
        <v>185</v>
      </c>
      <c r="J39" s="104" t="s">
        <v>185</v>
      </c>
    </row>
  </sheetData>
  <mergeCells count="18">
    <mergeCell ref="M32:N32"/>
    <mergeCell ref="J4:L4"/>
    <mergeCell ref="K5:L5"/>
    <mergeCell ref="M5:N5"/>
    <mergeCell ref="K14:L14"/>
    <mergeCell ref="M14:N14"/>
    <mergeCell ref="K23:L23"/>
    <mergeCell ref="M23:N23"/>
    <mergeCell ref="D5:E5"/>
    <mergeCell ref="D14:E14"/>
    <mergeCell ref="D23:E23"/>
    <mergeCell ref="D32:E32"/>
    <mergeCell ref="K32:L32"/>
    <mergeCell ref="A4:C4"/>
    <mergeCell ref="B5:C5"/>
    <mergeCell ref="B14:C14"/>
    <mergeCell ref="B23:C23"/>
    <mergeCell ref="B32:C32"/>
  </mergeCells>
  <phoneticPr fontId="4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9061e0c-24ca-4c1c-beff-039bb8c05816}" enabled="0" method="" siteId="{a9061e0c-24ca-4c1c-beff-039bb8c0581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Tables 1_2 Charts 1_2</vt:lpstr>
      <vt:lpstr>Tables 3_5</vt:lpstr>
      <vt:lpstr>Table 6</vt:lpstr>
      <vt:lpstr>Table 7</vt:lpstr>
      <vt:lpstr>Table 8</vt:lpstr>
      <vt:lpstr>Charts 3_4</vt:lpstr>
      <vt:lpstr>Table 9</vt:lpstr>
      <vt:lpstr>Table 10</vt:lpstr>
      <vt:lpstr>Table 11</vt:lpstr>
      <vt:lpstr>Table 12</vt:lpstr>
      <vt:lpstr>Table 13</vt:lpstr>
      <vt:lpstr>Table 14</vt:lpstr>
      <vt:lpstr>Tables 15_16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Kui</dc:creator>
  <cp:lastModifiedBy>Zhao, Kui</cp:lastModifiedBy>
  <dcterms:created xsi:type="dcterms:W3CDTF">2023-09-28T15:46:11Z</dcterms:created>
  <dcterms:modified xsi:type="dcterms:W3CDTF">2023-11-07T00:27:24Z</dcterms:modified>
</cp:coreProperties>
</file>